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3"/>
  </bookViews>
  <sheets>
    <sheet name="Condensed BS" sheetId="1" r:id="rId1"/>
    <sheet name="Condensed IS" sheetId="2" r:id="rId2"/>
    <sheet name="Changes in Equity" sheetId="3" r:id="rId3"/>
    <sheet name="CashFlow" sheetId="4" r:id="rId4"/>
  </sheets>
  <definedNames>
    <definedName name="_xlnm.Print_Area" localSheetId="0">'Condensed BS'!$A$1:$F$61</definedName>
    <definedName name="_xlnm.Print_Titles" localSheetId="0">'Condensed BS'!$1:$5</definedName>
    <definedName name="_xlnm.Print_Titles" localSheetId="1">'Condensed IS'!$4:$12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<sst xmlns="http://schemas.openxmlformats.org/spreadsheetml/2006/main" count="136" uniqueCount="104">
  <si>
    <t>Revenue</t>
  </si>
  <si>
    <t>RM'000</t>
  </si>
  <si>
    <t>Current Year</t>
  </si>
  <si>
    <t>quarter</t>
  </si>
  <si>
    <t>Preceding Year</t>
  </si>
  <si>
    <t>corresponding</t>
  </si>
  <si>
    <t>todate</t>
  </si>
  <si>
    <t>period</t>
  </si>
  <si>
    <t>INDIVIDUAL QUARTER</t>
  </si>
  <si>
    <t>As at end of</t>
  </si>
  <si>
    <t>Current Assets</t>
  </si>
  <si>
    <t>Current Liabilities</t>
  </si>
  <si>
    <t>Minority Interests</t>
  </si>
  <si>
    <t>Net Tangible Assets per share (RM)</t>
  </si>
  <si>
    <t>Taxation</t>
  </si>
  <si>
    <t>CUMULATIVE QUARTER</t>
  </si>
  <si>
    <t>CONDENSED CONSOLIDATED INCOME STATEMENT</t>
  </si>
  <si>
    <t>Other Operating Income</t>
  </si>
  <si>
    <t>Other Operating Expenses</t>
  </si>
  <si>
    <t>Finance Costs</t>
  </si>
  <si>
    <t>CONDENSED CONSOLIDATED BALANCE SHEET</t>
  </si>
  <si>
    <t>Non-Current Assets</t>
  </si>
  <si>
    <t>CONDENSED CONSOLIDATED STATEMENT OF CHANGES IN EQUITY</t>
  </si>
  <si>
    <t>Share</t>
  </si>
  <si>
    <t>Capital</t>
  </si>
  <si>
    <t>Total</t>
  </si>
  <si>
    <t>CONDENSED CONSOLIDATED CASH FLOW STATEMENT</t>
  </si>
  <si>
    <t>CASH FLOW FROM FINANCING ACTIVITY</t>
  </si>
  <si>
    <t>CASH AND CASH EQUIVALENTS</t>
  </si>
  <si>
    <t>ENDED</t>
  </si>
  <si>
    <t>CASH FLOWS FROM OPERATING ACTIVITIES</t>
  </si>
  <si>
    <t>CASH FLOWS FROM INVESTING ACTIVITIES</t>
  </si>
  <si>
    <t>Reserve on</t>
  </si>
  <si>
    <t>Consolidation</t>
  </si>
  <si>
    <t>Retained</t>
  </si>
  <si>
    <t>Profits</t>
  </si>
  <si>
    <t xml:space="preserve"> </t>
  </si>
  <si>
    <t>Net Current Assets</t>
  </si>
  <si>
    <t>SHARE CAPITAL</t>
  </si>
  <si>
    <t>RESERVE ON CONSOLIDATION</t>
  </si>
  <si>
    <t xml:space="preserve"> Net cash used in investing activities</t>
  </si>
  <si>
    <t xml:space="preserve"> Cash and bank balances</t>
  </si>
  <si>
    <t xml:space="preserve"> Bank overdrafts</t>
  </si>
  <si>
    <t xml:space="preserve">  Basic</t>
  </si>
  <si>
    <t xml:space="preserve">  Fully diluted </t>
  </si>
  <si>
    <t>RETAINED PROFITS</t>
  </si>
  <si>
    <t xml:space="preserve"> LOAN STOCKS (RCULS)</t>
  </si>
  <si>
    <t>RCULS</t>
  </si>
  <si>
    <t>As at preceding</t>
  </si>
  <si>
    <t>current quarter</t>
  </si>
  <si>
    <t>financial year end</t>
  </si>
  <si>
    <t>Unaudited</t>
  </si>
  <si>
    <t xml:space="preserve">Audited </t>
  </si>
  <si>
    <t>Conversion of RCULS</t>
  </si>
  <si>
    <t>31/12/2004</t>
  </si>
  <si>
    <t>MAJOR TEAM HOLDINGS BERHAD (567427-W)</t>
  </si>
  <si>
    <t>Property, plant and equipment</t>
  </si>
  <si>
    <t>Intangible assets</t>
  </si>
  <si>
    <t>Amount owing by customers on contracts</t>
  </si>
  <si>
    <t>Inventories</t>
  </si>
  <si>
    <t>Trade receivables</t>
  </si>
  <si>
    <t>Other receivables</t>
  </si>
  <si>
    <t>Cash and bank balances</t>
  </si>
  <si>
    <t>Amount owing to customers on contracts</t>
  </si>
  <si>
    <t>Trade payables</t>
  </si>
  <si>
    <t>Other payables</t>
  </si>
  <si>
    <t>Amount owing to ultimate holding company</t>
  </si>
  <si>
    <t>Amount owing to related companies</t>
  </si>
  <si>
    <t>Hire purchase and lease payables</t>
  </si>
  <si>
    <t>Financed By:</t>
  </si>
  <si>
    <t>Non-Current Liabilities</t>
  </si>
  <si>
    <t>Deferred tax liabilities</t>
  </si>
  <si>
    <t>Borrowings</t>
  </si>
  <si>
    <t>2% REDEEMABLE CONVERTIBLE UNSECURED</t>
  </si>
  <si>
    <t>Operating (Loss)/Profit</t>
  </si>
  <si>
    <t>(Loss)/Profit before taxation</t>
  </si>
  <si>
    <t>(Loss)/Profit after taxation</t>
  </si>
  <si>
    <t>Net (loss)/profit for the period</t>
  </si>
  <si>
    <t>Non-distributable</t>
  </si>
  <si>
    <t>Distributable</t>
  </si>
  <si>
    <t>At 1 January 2005</t>
  </si>
  <si>
    <t>Net loss for the period</t>
  </si>
  <si>
    <t>Net profit for the period</t>
  </si>
  <si>
    <t xml:space="preserve"> Net cash (used in)/from operating activities</t>
  </si>
  <si>
    <t xml:space="preserve"> Net cash from/(used in) financing activities</t>
  </si>
  <si>
    <t xml:space="preserve">CASH AND CASH EQUIVALENTS AT END </t>
  </si>
  <si>
    <t xml:space="preserve"> OF THE FINANCIAL PERIOD COMPRISES:</t>
  </si>
  <si>
    <t xml:space="preserve"> Net decrease in cash and cash equivalents</t>
  </si>
  <si>
    <t xml:space="preserve"> Cash and cash equivalents at beginning of the financial period</t>
  </si>
  <si>
    <t xml:space="preserve"> Cash and cash equivalents at end of the financial period</t>
  </si>
  <si>
    <t xml:space="preserve"> Deposit with licensed financial institution</t>
  </si>
  <si>
    <t>Deposit with licensed financial institution</t>
  </si>
  <si>
    <t>(Losses)/Earnings per share (sen)</t>
  </si>
  <si>
    <t>AS AT 30 JUNE 2005</t>
  </si>
  <si>
    <t>30/06/2005</t>
  </si>
  <si>
    <t>FOR THE FINANCIAL PERIOD ENDED 30 JUNE 2005</t>
  </si>
  <si>
    <t>30/06/2004</t>
  </si>
  <si>
    <t>At 30 June 2005</t>
  </si>
  <si>
    <t>Tax recoverable</t>
  </si>
  <si>
    <t>Amount owing by related companies</t>
  </si>
  <si>
    <t>6 MONTHS</t>
  </si>
  <si>
    <t>At 1 January 2004</t>
  </si>
  <si>
    <t>At 30 June 2004</t>
  </si>
  <si>
    <t>UNAUDITED SECOND QUARTER REPORT ON CONSOLIDATED RESULTS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</si>
</sst>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0.00_);\(0.00\)"/>
    <numFmt numFmtId="176" formatCode="0.0_);\(0.0\)"/>
    <numFmt numFmtId="177" formatCode="0_);\(0\)"/>
    <numFmt numFmtId="178" formatCode="_(* #,##0.000_);_(* \(#,##0.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(* #,##0.0000_);_(* \(#,##0.0000\);_(* &quot;-&quot;??_);_(@_)"/>
    <numFmt numFmtId="183" formatCode="0.000_);\(0.000\)"/>
    <numFmt numFmtId="184" formatCode="0.0000_);\(0.0000\)"/>
    <numFmt numFmtId="185" formatCode="[$€-2]\ #,##0.00_);[Red]\([$€-2]\ #,##0.00\)"/>
    <numFmt numFmtId="186" formatCode="#,##0.0_);\(#,##0.0\)"/>
    <numFmt numFmtId="187" formatCode="#,##0.000_);\(#,##0.000\)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6"/>
      <name val="Times New Roman"/>
      <family val="1"/>
    </font>
    <font>
      <b/>
      <sz val="11"/>
      <color indexed="17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 vertical="center"/>
    </xf>
    <xf numFmtId="173" fontId="4" fillId="0" borderId="0" xfId="0" applyNumberFormat="1" applyFont="1" applyFill="1" applyAlignment="1">
      <alignment vertical="center"/>
    </xf>
    <xf numFmtId="173" fontId="4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 vertical="center"/>
    </xf>
    <xf numFmtId="173" fontId="7" fillId="0" borderId="0" xfId="0" applyNumberFormat="1" applyFont="1" applyFill="1" applyBorder="1" applyAlignment="1">
      <alignment vertical="center"/>
    </xf>
    <xf numFmtId="173" fontId="8" fillId="0" borderId="0" xfId="0" applyNumberFormat="1" applyFont="1" applyFill="1" applyAlignment="1">
      <alignment vertical="center"/>
    </xf>
    <xf numFmtId="173" fontId="7" fillId="0" borderId="1" xfId="0" applyNumberFormat="1" applyFont="1" applyFill="1" applyBorder="1" applyAlignment="1">
      <alignment vertical="center"/>
    </xf>
    <xf numFmtId="173" fontId="6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/>
    </xf>
    <xf numFmtId="49" fontId="4" fillId="2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center"/>
    </xf>
    <xf numFmtId="173" fontId="7" fillId="0" borderId="2" xfId="0" applyNumberFormat="1" applyFont="1" applyFill="1" applyBorder="1" applyAlignment="1">
      <alignment horizontal="center" vertical="center"/>
    </xf>
    <xf numFmtId="173" fontId="7" fillId="0" borderId="3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173" fontId="7" fillId="0" borderId="4" xfId="0" applyNumberFormat="1" applyFont="1" applyFill="1" applyBorder="1" applyAlignment="1">
      <alignment horizontal="center" vertical="center"/>
    </xf>
    <xf numFmtId="173" fontId="7" fillId="0" borderId="3" xfId="0" applyNumberFormat="1" applyFont="1" applyFill="1" applyBorder="1" applyAlignment="1">
      <alignment horizontal="center"/>
    </xf>
    <xf numFmtId="173" fontId="7" fillId="0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49" fontId="5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3" fontId="4" fillId="0" borderId="0" xfId="15" applyFont="1" applyAlignment="1">
      <alignment/>
    </xf>
    <xf numFmtId="43" fontId="6" fillId="0" borderId="0" xfId="15" applyFont="1" applyAlignment="1">
      <alignment/>
    </xf>
    <xf numFmtId="49" fontId="4" fillId="0" borderId="0" xfId="0" applyNumberFormat="1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/>
    </xf>
    <xf numFmtId="43" fontId="5" fillId="0" borderId="0" xfId="15" applyFont="1" applyFill="1" applyAlignment="1">
      <alignment/>
    </xf>
    <xf numFmtId="0" fontId="4" fillId="0" borderId="0" xfId="0" applyFont="1" applyFill="1" applyAlignment="1">
      <alignment/>
    </xf>
    <xf numFmtId="43" fontId="6" fillId="2" borderId="0" xfId="15" applyFont="1" applyFill="1" applyBorder="1" applyAlignment="1">
      <alignment/>
    </xf>
    <xf numFmtId="43" fontId="6" fillId="0" borderId="0" xfId="15" applyFont="1" applyBorder="1" applyAlignment="1">
      <alignment/>
    </xf>
    <xf numFmtId="43" fontId="6" fillId="0" borderId="1" xfId="15" applyFont="1" applyFill="1" applyBorder="1" applyAlignment="1">
      <alignment/>
    </xf>
    <xf numFmtId="43" fontId="5" fillId="0" borderId="0" xfId="15" applyFont="1" applyBorder="1" applyAlignment="1">
      <alignment/>
    </xf>
    <xf numFmtId="43" fontId="5" fillId="0" borderId="0" xfId="15" applyFont="1" applyFill="1" applyBorder="1" applyAlignment="1">
      <alignment/>
    </xf>
    <xf numFmtId="49" fontId="9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3" fontId="5" fillId="0" borderId="0" xfId="15" applyFont="1" applyAlignment="1">
      <alignment horizontal="left"/>
    </xf>
    <xf numFmtId="0" fontId="9" fillId="0" borderId="0" xfId="0" applyFont="1" applyAlignment="1">
      <alignment horizontal="left"/>
    </xf>
    <xf numFmtId="43" fontId="9" fillId="0" borderId="0" xfId="15" applyFont="1" applyAlignment="1">
      <alignment vertical="top"/>
    </xf>
    <xf numFmtId="173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37" fontId="6" fillId="0" borderId="0" xfId="15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>
      <alignment/>
    </xf>
    <xf numFmtId="37" fontId="6" fillId="0" borderId="2" xfId="15" applyNumberFormat="1" applyFont="1" applyFill="1" applyBorder="1" applyAlignment="1">
      <alignment vertical="center"/>
    </xf>
    <xf numFmtId="37" fontId="4" fillId="0" borderId="2" xfId="15" applyNumberFormat="1" applyFont="1" applyFill="1" applyBorder="1" applyAlignment="1">
      <alignment vertical="center"/>
    </xf>
    <xf numFmtId="37" fontId="4" fillId="0" borderId="0" xfId="15" applyNumberFormat="1" applyFont="1" applyFill="1" applyBorder="1" applyAlignment="1">
      <alignment vertical="center"/>
    </xf>
    <xf numFmtId="43" fontId="6" fillId="0" borderId="0" xfId="15" applyFont="1" applyFill="1" applyBorder="1" applyAlignment="1">
      <alignment vertical="center"/>
    </xf>
    <xf numFmtId="37" fontId="6" fillId="0" borderId="8" xfId="15" applyNumberFormat="1" applyFont="1" applyFill="1" applyBorder="1" applyAlignment="1">
      <alignment vertical="center"/>
    </xf>
    <xf numFmtId="37" fontId="6" fillId="0" borderId="0" xfId="15" applyNumberFormat="1" applyFont="1" applyFill="1" applyBorder="1" applyAlignment="1">
      <alignment/>
    </xf>
    <xf numFmtId="173" fontId="6" fillId="0" borderId="0" xfId="15" applyNumberFormat="1" applyFont="1" applyFill="1" applyBorder="1" applyAlignment="1">
      <alignment vertical="center"/>
    </xf>
    <xf numFmtId="175" fontId="6" fillId="0" borderId="0" xfId="15" applyNumberFormat="1" applyFont="1" applyAlignment="1">
      <alignment/>
    </xf>
    <xf numFmtId="175" fontId="6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3" fontId="6" fillId="0" borderId="2" xfId="0" applyNumberFormat="1" applyFont="1" applyFill="1" applyBorder="1" applyAlignment="1">
      <alignment horizontal="right" vertical="center"/>
    </xf>
    <xf numFmtId="173" fontId="7" fillId="0" borderId="9" xfId="0" applyNumberFormat="1" applyFont="1" applyFill="1" applyBorder="1" applyAlignment="1">
      <alignment horizontal="center" vertical="center"/>
    </xf>
    <xf numFmtId="173" fontId="7" fillId="0" borderId="4" xfId="0" applyNumberFormat="1" applyFont="1" applyFill="1" applyBorder="1" applyAlignment="1">
      <alignment horizontal="center"/>
    </xf>
    <xf numFmtId="173" fontId="5" fillId="0" borderId="2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73" fontId="7" fillId="0" borderId="11" xfId="0" applyNumberFormat="1" applyFont="1" applyFill="1" applyBorder="1" applyAlignment="1">
      <alignment horizontal="right" vertical="center"/>
    </xf>
    <xf numFmtId="173" fontId="7" fillId="0" borderId="12" xfId="0" applyNumberFormat="1" applyFont="1" applyFill="1" applyBorder="1" applyAlignment="1">
      <alignment horizontal="right" vertical="center"/>
    </xf>
    <xf numFmtId="173" fontId="7" fillId="0" borderId="13" xfId="0" applyNumberFormat="1" applyFont="1" applyFill="1" applyBorder="1" applyAlignment="1">
      <alignment horizontal="right" vertical="center"/>
    </xf>
    <xf numFmtId="173" fontId="7" fillId="0" borderId="11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173" fontId="7" fillId="0" borderId="13" xfId="0" applyNumberFormat="1" applyFont="1" applyFill="1" applyBorder="1" applyAlignment="1">
      <alignment horizontal="center" vertical="center"/>
    </xf>
    <xf numFmtId="173" fontId="7" fillId="0" borderId="11" xfId="0" applyNumberFormat="1" applyFont="1" applyFill="1" applyBorder="1" applyAlignment="1">
      <alignment horizontal="center"/>
    </xf>
    <xf numFmtId="43" fontId="4" fillId="0" borderId="0" xfId="15" applyFont="1" applyBorder="1" applyAlignment="1">
      <alignment/>
    </xf>
    <xf numFmtId="43" fontId="6" fillId="0" borderId="0" xfId="15" applyFont="1" applyFill="1" applyBorder="1" applyAlignment="1">
      <alignment/>
    </xf>
    <xf numFmtId="43" fontId="6" fillId="0" borderId="0" xfId="15" applyFont="1" applyFill="1" applyAlignment="1">
      <alignment/>
    </xf>
    <xf numFmtId="173" fontId="7" fillId="0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vertical="center"/>
    </xf>
    <xf numFmtId="187" fontId="6" fillId="0" borderId="14" xfId="15" applyNumberFormat="1" applyFont="1" applyFill="1" applyBorder="1" applyAlignment="1">
      <alignment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4" fillId="0" borderId="0" xfId="0" applyNumberFormat="1" applyFont="1" applyBorder="1" applyAlignment="1">
      <alignment horizontal="left"/>
    </xf>
    <xf numFmtId="173" fontId="6" fillId="0" borderId="0" xfId="0" applyNumberFormat="1" applyFont="1" applyAlignment="1">
      <alignment horizontal="left"/>
    </xf>
    <xf numFmtId="173" fontId="4" fillId="0" borderId="0" xfId="0" applyNumberFormat="1" applyFont="1" applyAlignment="1">
      <alignment horizontal="left"/>
    </xf>
    <xf numFmtId="0" fontId="6" fillId="0" borderId="13" xfId="0" applyFont="1" applyBorder="1" applyAlignment="1">
      <alignment horizontal="right"/>
    </xf>
    <xf numFmtId="0" fontId="6" fillId="0" borderId="0" xfId="0" applyFont="1" applyFill="1" applyAlignment="1">
      <alignment/>
    </xf>
    <xf numFmtId="173" fontId="6" fillId="0" borderId="0" xfId="15" applyNumberFormat="1" applyFont="1" applyFill="1" applyAlignment="1">
      <alignment/>
    </xf>
    <xf numFmtId="0" fontId="5" fillId="0" borderId="1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10" fillId="0" borderId="0" xfId="15" applyFont="1" applyAlignment="1">
      <alignment/>
    </xf>
    <xf numFmtId="43" fontId="6" fillId="0" borderId="0" xfId="15" applyFont="1" applyAlignment="1">
      <alignment vertical="top"/>
    </xf>
    <xf numFmtId="43" fontId="9" fillId="0" borderId="0" xfId="15" applyFont="1" applyAlignment="1">
      <alignment/>
    </xf>
    <xf numFmtId="43" fontId="13" fillId="0" borderId="0" xfId="15" applyFont="1" applyAlignment="1">
      <alignment/>
    </xf>
    <xf numFmtId="43" fontId="4" fillId="0" borderId="0" xfId="15" applyFont="1" applyAlignment="1">
      <alignment vertical="center"/>
    </xf>
    <xf numFmtId="173" fontId="6" fillId="0" borderId="0" xfId="15" applyNumberFormat="1" applyFont="1" applyFill="1" applyAlignment="1">
      <alignment horizontal="left"/>
    </xf>
    <xf numFmtId="0" fontId="6" fillId="0" borderId="0" xfId="0" applyFont="1" applyFill="1" applyBorder="1" applyAlignment="1">
      <alignment/>
    </xf>
    <xf numFmtId="173" fontId="6" fillId="0" borderId="16" xfId="0" applyNumberFormat="1" applyFont="1" applyFill="1" applyBorder="1" applyAlignment="1">
      <alignment/>
    </xf>
    <xf numFmtId="173" fontId="7" fillId="0" borderId="10" xfId="0" applyNumberFormat="1" applyFont="1" applyFill="1" applyBorder="1" applyAlignment="1">
      <alignment horizontal="center" vertical="center"/>
    </xf>
    <xf numFmtId="43" fontId="6" fillId="0" borderId="0" xfId="15" applyFont="1" applyFill="1" applyBorder="1" applyAlignment="1">
      <alignment horizontal="left" indent="1"/>
    </xf>
    <xf numFmtId="43" fontId="6" fillId="0" borderId="1" xfId="15" applyFont="1" applyFill="1" applyBorder="1" applyAlignment="1">
      <alignment horizontal="left" indent="1"/>
    </xf>
    <xf numFmtId="43" fontId="6" fillId="0" borderId="0" xfId="15" applyFont="1" applyFill="1" applyBorder="1" applyAlignment="1">
      <alignment horizontal="left" vertical="center"/>
    </xf>
    <xf numFmtId="43" fontId="11" fillId="0" borderId="0" xfId="15" applyFont="1" applyFill="1" applyBorder="1" applyAlignment="1">
      <alignment/>
    </xf>
    <xf numFmtId="43" fontId="11" fillId="0" borderId="0" xfId="15" applyFont="1" applyFill="1" applyAlignment="1">
      <alignment/>
    </xf>
    <xf numFmtId="173" fontId="7" fillId="0" borderId="10" xfId="0" applyNumberFormat="1" applyFont="1" applyFill="1" applyBorder="1" applyAlignment="1">
      <alignment horizontal="center"/>
    </xf>
    <xf numFmtId="173" fontId="7" fillId="0" borderId="12" xfId="0" applyNumberFormat="1" applyFont="1" applyFill="1" applyBorder="1" applyAlignment="1">
      <alignment horizontal="center"/>
    </xf>
    <xf numFmtId="173" fontId="7" fillId="0" borderId="5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3" fontId="7" fillId="0" borderId="17" xfId="0" applyNumberFormat="1" applyFont="1" applyFill="1" applyBorder="1" applyAlignment="1">
      <alignment horizontal="center" vertical="center"/>
    </xf>
    <xf numFmtId="43" fontId="4" fillId="0" borderId="0" xfId="15" applyFont="1" applyFill="1" applyBorder="1" applyAlignment="1">
      <alignment/>
    </xf>
    <xf numFmtId="43" fontId="4" fillId="0" borderId="0" xfId="15" applyFont="1" applyFill="1" applyAlignment="1">
      <alignment/>
    </xf>
    <xf numFmtId="43" fontId="5" fillId="0" borderId="0" xfId="15" applyFont="1" applyFill="1" applyBorder="1" applyAlignment="1">
      <alignment horizontal="left"/>
    </xf>
    <xf numFmtId="43" fontId="5" fillId="0" borderId="0" xfId="15" applyFont="1" applyFill="1" applyAlignment="1">
      <alignment horizontal="left"/>
    </xf>
    <xf numFmtId="0" fontId="5" fillId="0" borderId="0" xfId="0" applyFont="1" applyFill="1" applyAlignment="1">
      <alignment horizontal="left"/>
    </xf>
    <xf numFmtId="43" fontId="9" fillId="0" borderId="0" xfId="15" applyFont="1" applyFill="1" applyBorder="1" applyAlignment="1">
      <alignment vertical="top"/>
    </xf>
    <xf numFmtId="43" fontId="9" fillId="0" borderId="0" xfId="15" applyFont="1" applyFill="1" applyAlignment="1">
      <alignment vertical="top"/>
    </xf>
    <xf numFmtId="0" fontId="9" fillId="0" borderId="0" xfId="0" applyFont="1" applyFill="1" applyAlignment="1">
      <alignment/>
    </xf>
    <xf numFmtId="43" fontId="6" fillId="0" borderId="0" xfId="15" applyFont="1" applyFill="1" applyAlignment="1">
      <alignment vertical="top"/>
    </xf>
    <xf numFmtId="0" fontId="4" fillId="0" borderId="0" xfId="0" applyFont="1" applyFill="1" applyBorder="1" applyAlignment="1">
      <alignment/>
    </xf>
    <xf numFmtId="173" fontId="6" fillId="0" borderId="0" xfId="0" applyNumberFormat="1" applyFont="1" applyFill="1" applyBorder="1" applyAlignment="1">
      <alignment horizontal="left"/>
    </xf>
    <xf numFmtId="173" fontId="4" fillId="0" borderId="0" xfId="0" applyNumberFormat="1" applyFont="1" applyFill="1" applyBorder="1" applyAlignment="1">
      <alignment horizontal="left"/>
    </xf>
    <xf numFmtId="173" fontId="6" fillId="0" borderId="0" xfId="0" applyNumberFormat="1" applyFont="1" applyFill="1" applyAlignment="1">
      <alignment horizontal="left"/>
    </xf>
    <xf numFmtId="173" fontId="6" fillId="0" borderId="0" xfId="0" applyNumberFormat="1" applyFont="1" applyFill="1" applyAlignment="1">
      <alignment horizontal="right"/>
    </xf>
    <xf numFmtId="173" fontId="6" fillId="0" borderId="16" xfId="0" applyNumberFormat="1" applyFont="1" applyFill="1" applyBorder="1" applyAlignment="1">
      <alignment horizontal="left"/>
    </xf>
    <xf numFmtId="43" fontId="4" fillId="0" borderId="0" xfId="15" applyFont="1" applyFill="1" applyAlignment="1">
      <alignment vertical="top"/>
    </xf>
    <xf numFmtId="43" fontId="6" fillId="0" borderId="0" xfId="15" applyFont="1" applyFill="1" applyAlignment="1">
      <alignment vertical="center"/>
    </xf>
    <xf numFmtId="0" fontId="6" fillId="0" borderId="0" xfId="0" applyFont="1" applyFill="1" applyAlignment="1">
      <alignment vertical="center"/>
    </xf>
    <xf numFmtId="37" fontId="6" fillId="0" borderId="0" xfId="0" applyNumberFormat="1" applyFont="1" applyFill="1" applyAlignment="1">
      <alignment/>
    </xf>
    <xf numFmtId="37" fontId="6" fillId="0" borderId="4" xfId="15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43" fontId="6" fillId="0" borderId="0" xfId="15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43" fontId="4" fillId="0" borderId="0" xfId="15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37" fontId="6" fillId="0" borderId="0" xfId="15" applyNumberFormat="1" applyFont="1" applyFill="1" applyBorder="1" applyAlignment="1">
      <alignment vertical="top"/>
    </xf>
    <xf numFmtId="187" fontId="6" fillId="0" borderId="0" xfId="15" applyNumberFormat="1" applyFont="1" applyFill="1" applyBorder="1" applyAlignment="1">
      <alignment vertical="center"/>
    </xf>
    <xf numFmtId="187" fontId="6" fillId="0" borderId="14" xfId="15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/>
    </xf>
    <xf numFmtId="0" fontId="9" fillId="0" borderId="0" xfId="0" applyFont="1" applyFill="1" applyAlignment="1">
      <alignment vertical="top"/>
    </xf>
    <xf numFmtId="175" fontId="6" fillId="0" borderId="0" xfId="15" applyNumberFormat="1" applyFont="1" applyFill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5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2.28125" style="1" customWidth="1"/>
    <col min="2" max="2" width="48.421875" style="79" customWidth="1"/>
    <col min="3" max="3" width="14.57421875" style="24" customWidth="1"/>
    <col min="4" max="4" width="20.7109375" style="1" customWidth="1"/>
    <col min="5" max="5" width="2.7109375" style="1" customWidth="1"/>
    <col min="6" max="6" width="20.7109375" style="1" customWidth="1"/>
    <col min="7" max="16384" width="9.140625" style="1" customWidth="1"/>
  </cols>
  <sheetData>
    <row r="1" spans="1:3" ht="20.25">
      <c r="A1" s="21" t="s">
        <v>55</v>
      </c>
      <c r="B1" s="34"/>
      <c r="C1" s="25"/>
    </row>
    <row r="2" spans="2:3" ht="15">
      <c r="B2" s="34"/>
      <c r="C2" s="25"/>
    </row>
    <row r="3" spans="1:3" ht="15">
      <c r="A3" s="20" t="s">
        <v>103</v>
      </c>
      <c r="B3" s="34"/>
      <c r="C3" s="25"/>
    </row>
    <row r="4" ht="15">
      <c r="A4" s="20" t="s">
        <v>20</v>
      </c>
    </row>
    <row r="5" spans="1:3" ht="15">
      <c r="A5" s="20" t="s">
        <v>93</v>
      </c>
      <c r="B5" s="34"/>
      <c r="C5" s="25"/>
    </row>
    <row r="6" ht="15">
      <c r="A6" s="20"/>
    </row>
    <row r="7" spans="4:6" ht="15">
      <c r="D7" s="65" t="s">
        <v>51</v>
      </c>
      <c r="E7" s="26"/>
      <c r="F7" s="65" t="s">
        <v>52</v>
      </c>
    </row>
    <row r="8" spans="4:6" ht="15">
      <c r="D8" s="66" t="s">
        <v>9</v>
      </c>
      <c r="E8" s="26"/>
      <c r="F8" s="66" t="s">
        <v>48</v>
      </c>
    </row>
    <row r="9" spans="4:6" ht="15">
      <c r="D9" s="70" t="s">
        <v>49</v>
      </c>
      <c r="E9" s="29"/>
      <c r="F9" s="67" t="s">
        <v>50</v>
      </c>
    </row>
    <row r="10" spans="4:6" ht="15">
      <c r="D10" s="68" t="s">
        <v>94</v>
      </c>
      <c r="E10" s="29"/>
      <c r="F10" s="68" t="s">
        <v>54</v>
      </c>
    </row>
    <row r="11" spans="2:6" ht="15">
      <c r="B11" s="79" t="s">
        <v>36</v>
      </c>
      <c r="D11" s="71" t="s">
        <v>1</v>
      </c>
      <c r="E11" s="26"/>
      <c r="F11" s="69" t="s">
        <v>1</v>
      </c>
    </row>
    <row r="12" spans="1:6" ht="15">
      <c r="A12" s="37" t="s">
        <v>21</v>
      </c>
      <c r="B12" s="37"/>
      <c r="C12" s="31"/>
      <c r="D12" s="61"/>
      <c r="E12" s="9"/>
      <c r="F12" s="64"/>
    </row>
    <row r="13" spans="1:7" ht="15">
      <c r="A13" s="11"/>
      <c r="B13" s="80" t="s">
        <v>56</v>
      </c>
      <c r="C13" s="80"/>
      <c r="D13" s="82">
        <v>47637</v>
      </c>
      <c r="E13" s="5"/>
      <c r="F13" s="82">
        <v>49485</v>
      </c>
      <c r="G13" s="32"/>
    </row>
    <row r="14" spans="1:6" s="32" customFormat="1" ht="15">
      <c r="A14" s="10"/>
      <c r="B14" s="80" t="s">
        <v>57</v>
      </c>
      <c r="C14" s="81"/>
      <c r="D14" s="82">
        <v>29136</v>
      </c>
      <c r="E14" s="5"/>
      <c r="F14" s="82">
        <v>29136</v>
      </c>
    </row>
    <row r="15" spans="1:7" ht="15">
      <c r="A15" s="12"/>
      <c r="B15" s="80"/>
      <c r="C15" s="81"/>
      <c r="D15" s="82"/>
      <c r="E15" s="5"/>
      <c r="F15" s="82"/>
      <c r="G15" s="32"/>
    </row>
    <row r="16" spans="1:7" ht="15">
      <c r="A16" s="36" t="s">
        <v>10</v>
      </c>
      <c r="B16" s="37"/>
      <c r="C16" s="31"/>
      <c r="D16" s="17"/>
      <c r="E16" s="5"/>
      <c r="F16" s="17"/>
      <c r="G16" s="32"/>
    </row>
    <row r="17" spans="1:7" ht="15">
      <c r="A17" s="11"/>
      <c r="B17" s="80" t="s">
        <v>58</v>
      </c>
      <c r="C17" s="80"/>
      <c r="D17" s="108">
        <v>5805.845046561835</v>
      </c>
      <c r="E17" s="6"/>
      <c r="F17" s="108">
        <v>1026</v>
      </c>
      <c r="G17" s="32"/>
    </row>
    <row r="18" spans="1:7" ht="15">
      <c r="A18" s="12"/>
      <c r="B18" s="80" t="s">
        <v>59</v>
      </c>
      <c r="C18" s="80"/>
      <c r="D18" s="75">
        <v>37765.14667999999</v>
      </c>
      <c r="E18" s="6"/>
      <c r="F18" s="75">
        <v>37522</v>
      </c>
      <c r="G18" s="32"/>
    </row>
    <row r="19" spans="1:7" ht="15">
      <c r="A19" s="11"/>
      <c r="B19" s="80" t="s">
        <v>60</v>
      </c>
      <c r="C19" s="80"/>
      <c r="D19" s="72">
        <v>23869.224879999998</v>
      </c>
      <c r="E19" s="6"/>
      <c r="F19" s="72">
        <v>27203</v>
      </c>
      <c r="G19" s="32"/>
    </row>
    <row r="20" spans="1:7" ht="15">
      <c r="A20" s="12"/>
      <c r="B20" s="80" t="s">
        <v>61</v>
      </c>
      <c r="C20" s="80"/>
      <c r="D20" s="72">
        <v>634</v>
      </c>
      <c r="E20" s="6"/>
      <c r="F20" s="72">
        <v>593</v>
      </c>
      <c r="G20" s="32"/>
    </row>
    <row r="21" spans="1:7" ht="15">
      <c r="A21" s="12"/>
      <c r="B21" s="80" t="s">
        <v>98</v>
      </c>
      <c r="C21" s="80"/>
      <c r="D21" s="72">
        <v>400</v>
      </c>
      <c r="E21" s="6"/>
      <c r="F21" s="72"/>
      <c r="G21" s="32"/>
    </row>
    <row r="22" spans="1:7" ht="15">
      <c r="A22" s="12"/>
      <c r="B22" s="80" t="s">
        <v>99</v>
      </c>
      <c r="C22" s="80"/>
      <c r="D22" s="72">
        <v>1.67834</v>
      </c>
      <c r="E22" s="6"/>
      <c r="F22" s="72"/>
      <c r="G22" s="32"/>
    </row>
    <row r="23" spans="1:7" ht="15">
      <c r="A23" s="11"/>
      <c r="B23" s="80" t="s">
        <v>91</v>
      </c>
      <c r="C23" s="81"/>
      <c r="D23" s="72">
        <v>500</v>
      </c>
      <c r="E23" s="6"/>
      <c r="F23" s="72">
        <v>0</v>
      </c>
      <c r="G23" s="32"/>
    </row>
    <row r="24" spans="1:7" ht="15">
      <c r="A24" s="12"/>
      <c r="B24" s="80" t="s">
        <v>62</v>
      </c>
      <c r="C24" s="81"/>
      <c r="D24" s="73">
        <v>366.62481999999994</v>
      </c>
      <c r="E24" s="5"/>
      <c r="F24" s="73">
        <v>3108</v>
      </c>
      <c r="G24" s="32"/>
    </row>
    <row r="25" spans="1:7" ht="15">
      <c r="A25" s="12"/>
      <c r="B25" s="80"/>
      <c r="C25" s="81"/>
      <c r="D25" s="74">
        <f>SUM(D17:D24)</f>
        <v>69342.51976656182</v>
      </c>
      <c r="E25" s="5"/>
      <c r="F25" s="74">
        <f>SUM(F17:F24)</f>
        <v>69452</v>
      </c>
      <c r="G25" s="32"/>
    </row>
    <row r="26" spans="1:7" ht="15">
      <c r="A26" s="36" t="s">
        <v>11</v>
      </c>
      <c r="B26" s="37"/>
      <c r="C26" s="31"/>
      <c r="D26" s="15"/>
      <c r="E26" s="5"/>
      <c r="F26" s="15"/>
      <c r="G26" s="32"/>
    </row>
    <row r="27" spans="1:7" ht="15">
      <c r="A27" s="11"/>
      <c r="B27" s="80" t="s">
        <v>63</v>
      </c>
      <c r="C27" s="35"/>
      <c r="D27" s="108">
        <v>1047</v>
      </c>
      <c r="E27" s="6"/>
      <c r="F27" s="108">
        <v>1249</v>
      </c>
      <c r="G27" s="32"/>
    </row>
    <row r="28" spans="1:7" ht="15">
      <c r="A28" s="12"/>
      <c r="B28" s="80" t="s">
        <v>64</v>
      </c>
      <c r="C28" s="35"/>
      <c r="D28" s="75">
        <v>2507</v>
      </c>
      <c r="E28" s="8"/>
      <c r="F28" s="75">
        <v>1624</v>
      </c>
      <c r="G28" s="32"/>
    </row>
    <row r="29" spans="1:7" ht="15">
      <c r="A29" s="11"/>
      <c r="B29" s="80" t="s">
        <v>65</v>
      </c>
      <c r="C29" s="35"/>
      <c r="D29" s="75">
        <v>2451</v>
      </c>
      <c r="E29" s="8"/>
      <c r="F29" s="75">
        <v>2688</v>
      </c>
      <c r="G29" s="32"/>
    </row>
    <row r="30" spans="1:6" s="32" customFormat="1" ht="15">
      <c r="A30" s="10"/>
      <c r="B30" s="80" t="s">
        <v>66</v>
      </c>
      <c r="C30" s="35"/>
      <c r="D30" s="75"/>
      <c r="E30" s="8"/>
      <c r="F30" s="75">
        <v>1</v>
      </c>
    </row>
    <row r="31" spans="1:7" ht="15">
      <c r="A31" s="11"/>
      <c r="B31" s="80" t="s">
        <v>67</v>
      </c>
      <c r="C31" s="35"/>
      <c r="D31" s="75">
        <v>130.36142</v>
      </c>
      <c r="E31" s="8"/>
      <c r="F31" s="75">
        <v>131</v>
      </c>
      <c r="G31" s="32"/>
    </row>
    <row r="32" spans="1:6" s="32" customFormat="1" ht="15">
      <c r="A32" s="10"/>
      <c r="B32" s="80" t="s">
        <v>68</v>
      </c>
      <c r="C32" s="35"/>
      <c r="D32" s="75">
        <v>151</v>
      </c>
      <c r="E32" s="8"/>
      <c r="F32" s="75">
        <v>151</v>
      </c>
    </row>
    <row r="33" spans="1:7" ht="15">
      <c r="A33" s="11"/>
      <c r="B33" s="80" t="s">
        <v>72</v>
      </c>
      <c r="C33" s="35"/>
      <c r="D33" s="75">
        <v>14759</v>
      </c>
      <c r="E33" s="8"/>
      <c r="F33" s="75">
        <v>13877</v>
      </c>
      <c r="G33" s="32"/>
    </row>
    <row r="34" spans="1:6" s="32" customFormat="1" ht="15">
      <c r="A34" s="10"/>
      <c r="B34" s="80" t="s">
        <v>14</v>
      </c>
      <c r="C34" s="35"/>
      <c r="D34" s="76">
        <v>2236</v>
      </c>
      <c r="E34" s="6"/>
      <c r="F34" s="76">
        <v>2336</v>
      </c>
    </row>
    <row r="35" spans="1:7" ht="15">
      <c r="A35" s="12"/>
      <c r="B35" s="109"/>
      <c r="C35" s="110"/>
      <c r="D35" s="77">
        <f>SUM(D27:D34)</f>
        <v>23281.36142</v>
      </c>
      <c r="E35" s="5"/>
      <c r="F35" s="77">
        <f>SUM(F27:F34)</f>
        <v>22057</v>
      </c>
      <c r="G35" s="32"/>
    </row>
    <row r="36" spans="1:7" ht="15">
      <c r="A36" s="12"/>
      <c r="B36" s="80"/>
      <c r="C36" s="81"/>
      <c r="D36" s="14"/>
      <c r="E36" s="5"/>
      <c r="F36" s="14"/>
      <c r="G36" s="32"/>
    </row>
    <row r="37" spans="1:7" ht="15">
      <c r="A37" s="36" t="s">
        <v>37</v>
      </c>
      <c r="B37" s="37"/>
      <c r="C37" s="37"/>
      <c r="D37" s="16">
        <f>D25-D35</f>
        <v>46061.15834656182</v>
      </c>
      <c r="E37" s="6"/>
      <c r="F37" s="16">
        <f>F25-F35</f>
        <v>47395</v>
      </c>
      <c r="G37" s="32"/>
    </row>
    <row r="38" spans="1:7" ht="15">
      <c r="A38" s="12"/>
      <c r="B38" s="80"/>
      <c r="C38" s="81"/>
      <c r="D38" s="17"/>
      <c r="E38" s="6"/>
      <c r="F38" s="17"/>
      <c r="G38" s="32"/>
    </row>
    <row r="39" spans="1:7" ht="15.75" thickBot="1">
      <c r="A39" s="12"/>
      <c r="B39" s="80"/>
      <c r="C39" s="81"/>
      <c r="D39" s="19">
        <f>D13+D14+D37</f>
        <v>122834.15834656182</v>
      </c>
      <c r="E39" s="6"/>
      <c r="F39" s="19">
        <f>F13+F14+F37</f>
        <v>126016</v>
      </c>
      <c r="G39" s="32"/>
    </row>
    <row r="40" spans="1:7" ht="15.75" thickTop="1">
      <c r="A40" s="12"/>
      <c r="B40" s="80"/>
      <c r="C40" s="81"/>
      <c r="D40" s="62"/>
      <c r="E40" s="5"/>
      <c r="F40" s="62"/>
      <c r="G40" s="32"/>
    </row>
    <row r="41" spans="1:7" ht="15">
      <c r="A41" s="36" t="s">
        <v>69</v>
      </c>
      <c r="B41" s="80"/>
      <c r="C41" s="81"/>
      <c r="D41" s="16"/>
      <c r="E41" s="5"/>
      <c r="F41" s="16"/>
      <c r="G41" s="32"/>
    </row>
    <row r="42" spans="1:7" ht="15">
      <c r="A42" s="11"/>
      <c r="B42" s="80" t="s">
        <v>38</v>
      </c>
      <c r="C42" s="80"/>
      <c r="D42" s="16">
        <v>98877</v>
      </c>
      <c r="E42" s="6"/>
      <c r="F42" s="16">
        <v>98877</v>
      </c>
      <c r="G42" s="32"/>
    </row>
    <row r="43" spans="1:8" ht="15">
      <c r="A43" s="12"/>
      <c r="B43" s="80" t="s">
        <v>45</v>
      </c>
      <c r="C43" s="80"/>
      <c r="D43" s="16">
        <v>3791</v>
      </c>
      <c r="E43" s="6"/>
      <c r="F43" s="16">
        <v>6898</v>
      </c>
      <c r="G43" s="32"/>
      <c r="H43" s="43"/>
    </row>
    <row r="44" spans="1:7" ht="15">
      <c r="A44" s="83"/>
      <c r="B44" s="111" t="s">
        <v>39</v>
      </c>
      <c r="C44" s="111"/>
      <c r="D44" s="16">
        <v>9296</v>
      </c>
      <c r="E44" s="6"/>
      <c r="F44" s="16">
        <v>9296</v>
      </c>
      <c r="G44" s="32"/>
    </row>
    <row r="45" spans="1:6" s="32" customFormat="1" ht="15">
      <c r="A45" s="10"/>
      <c r="B45" s="80" t="s">
        <v>73</v>
      </c>
      <c r="C45" s="81"/>
      <c r="D45" s="16"/>
      <c r="E45" s="6"/>
      <c r="F45" s="16"/>
    </row>
    <row r="46" spans="1:6" s="32" customFormat="1" ht="15">
      <c r="A46" s="10"/>
      <c r="B46" s="80" t="s">
        <v>46</v>
      </c>
      <c r="C46" s="81"/>
      <c r="D46" s="17">
        <v>23</v>
      </c>
      <c r="E46" s="6"/>
      <c r="F46" s="17">
        <v>23</v>
      </c>
    </row>
    <row r="47" spans="1:7" ht="15">
      <c r="A47" s="12"/>
      <c r="B47" s="112"/>
      <c r="C47" s="113"/>
      <c r="D47" s="14">
        <f>SUM(D42:D46)</f>
        <v>111987</v>
      </c>
      <c r="E47" s="6"/>
      <c r="F47" s="14">
        <f>SUM(F42:F46)</f>
        <v>115094</v>
      </c>
      <c r="G47" s="32"/>
    </row>
    <row r="48" spans="1:7" ht="15">
      <c r="A48" s="37" t="s">
        <v>70</v>
      </c>
      <c r="B48" s="37"/>
      <c r="C48" s="37"/>
      <c r="D48" s="63"/>
      <c r="E48" s="6"/>
      <c r="F48" s="63"/>
      <c r="G48" s="32"/>
    </row>
    <row r="49" spans="1:7" ht="15">
      <c r="A49" s="11"/>
      <c r="B49" s="80" t="s">
        <v>68</v>
      </c>
      <c r="C49" s="80"/>
      <c r="D49" s="114">
        <v>194</v>
      </c>
      <c r="E49" s="8"/>
      <c r="F49" s="114">
        <v>269</v>
      </c>
      <c r="G49" s="32"/>
    </row>
    <row r="50" spans="1:27" s="32" customFormat="1" ht="15">
      <c r="A50" s="12"/>
      <c r="B50" s="80" t="s">
        <v>72</v>
      </c>
      <c r="C50" s="81"/>
      <c r="D50" s="78">
        <v>3000</v>
      </c>
      <c r="E50" s="6"/>
      <c r="F50" s="78">
        <v>3000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6" s="32" customFormat="1" ht="15">
      <c r="A51" s="11"/>
      <c r="B51" s="80" t="s">
        <v>71</v>
      </c>
      <c r="C51" s="81"/>
      <c r="D51" s="115">
        <v>7653</v>
      </c>
      <c r="E51" s="6"/>
      <c r="F51" s="115">
        <v>7653</v>
      </c>
    </row>
    <row r="52" spans="1:7" ht="15">
      <c r="A52" s="12"/>
      <c r="B52" s="80"/>
      <c r="C52" s="81"/>
      <c r="D52" s="18">
        <f>SUM(D49:D51)</f>
        <v>10847</v>
      </c>
      <c r="E52" s="6"/>
      <c r="F52" s="18">
        <f>SUM(F49:F51)</f>
        <v>10922</v>
      </c>
      <c r="G52" s="32"/>
    </row>
    <row r="53" spans="1:7" ht="15.75" thickBot="1">
      <c r="A53" s="12"/>
      <c r="B53" s="80"/>
      <c r="C53" s="80"/>
      <c r="D53" s="116">
        <f>D47+D52</f>
        <v>122834</v>
      </c>
      <c r="E53" s="6"/>
      <c r="F53" s="116">
        <f>F47+F52</f>
        <v>126016</v>
      </c>
      <c r="G53" s="32"/>
    </row>
    <row r="54" spans="1:7" ht="15.75" thickTop="1">
      <c r="A54" s="12"/>
      <c r="B54" s="80"/>
      <c r="C54" s="81"/>
      <c r="D54" s="117"/>
      <c r="E54" s="5"/>
      <c r="F54" s="117"/>
      <c r="G54" s="32"/>
    </row>
    <row r="55" spans="1:7" ht="15.75" thickBot="1">
      <c r="A55" s="33" t="s">
        <v>13</v>
      </c>
      <c r="B55" s="80"/>
      <c r="C55" s="81"/>
      <c r="D55" s="118">
        <f>(D39-D52-D14)/D42</f>
        <v>0.8379214412508654</v>
      </c>
      <c r="E55" s="7"/>
      <c r="F55" s="118">
        <f>(F39-F52-F14)/F42</f>
        <v>0.869342718731353</v>
      </c>
      <c r="G55" s="32"/>
    </row>
    <row r="56" spans="1:7" ht="15.75" thickTop="1">
      <c r="A56" s="12"/>
      <c r="B56" s="80"/>
      <c r="C56" s="81"/>
      <c r="D56" s="7"/>
      <c r="E56" s="7"/>
      <c r="F56" s="7"/>
      <c r="G56" s="32"/>
    </row>
    <row r="57" spans="1:7" ht="15">
      <c r="A57" s="38"/>
      <c r="B57" s="119"/>
      <c r="C57" s="120"/>
      <c r="D57" s="7"/>
      <c r="E57" s="7"/>
      <c r="F57" s="7"/>
      <c r="G57" s="32"/>
    </row>
    <row r="58" spans="1:7" ht="15">
      <c r="A58" s="39"/>
      <c r="B58" s="121"/>
      <c r="C58" s="122"/>
      <c r="D58" s="123"/>
      <c r="E58" s="4"/>
      <c r="F58" s="4"/>
      <c r="G58" s="32"/>
    </row>
    <row r="59" spans="1:7" ht="15">
      <c r="A59" s="41"/>
      <c r="B59" s="124"/>
      <c r="C59" s="125"/>
      <c r="D59" s="126"/>
      <c r="E59" s="3"/>
      <c r="F59" s="3"/>
      <c r="G59" s="32"/>
    </row>
    <row r="60" spans="1:7" ht="15">
      <c r="A60" s="12"/>
      <c r="B60" s="119"/>
      <c r="C60" s="120"/>
      <c r="D60" s="3"/>
      <c r="E60" s="3"/>
      <c r="F60" s="3"/>
      <c r="G60" s="32"/>
    </row>
    <row r="61" spans="1:7" ht="15">
      <c r="A61" s="12"/>
      <c r="B61" s="119"/>
      <c r="C61" s="120"/>
      <c r="D61" s="3"/>
      <c r="E61" s="3"/>
      <c r="F61" s="3"/>
      <c r="G61" s="32"/>
    </row>
    <row r="62" spans="2:7" ht="15">
      <c r="B62" s="119"/>
      <c r="C62" s="120"/>
      <c r="D62" s="3"/>
      <c r="E62" s="3"/>
      <c r="F62" s="3"/>
      <c r="G62" s="32"/>
    </row>
    <row r="63" spans="2:7" ht="15">
      <c r="B63" s="119"/>
      <c r="C63" s="120"/>
      <c r="D63" s="3"/>
      <c r="E63" s="3"/>
      <c r="F63" s="3"/>
      <c r="G63" s="32"/>
    </row>
    <row r="64" spans="2:7" ht="15">
      <c r="B64" s="119"/>
      <c r="C64" s="120"/>
      <c r="D64" s="3"/>
      <c r="E64" s="3"/>
      <c r="F64" s="3"/>
      <c r="G64" s="32"/>
    </row>
    <row r="65" spans="2:7" ht="15">
      <c r="B65" s="119"/>
      <c r="C65" s="120"/>
      <c r="D65" s="3"/>
      <c r="E65" s="3"/>
      <c r="F65" s="3"/>
      <c r="G65" s="32"/>
    </row>
    <row r="66" spans="2:7" ht="15">
      <c r="B66" s="119"/>
      <c r="C66" s="120"/>
      <c r="D66" s="3"/>
      <c r="E66" s="3"/>
      <c r="F66" s="3"/>
      <c r="G66" s="32"/>
    </row>
    <row r="67" spans="2:7" ht="15">
      <c r="B67" s="119"/>
      <c r="C67" s="120"/>
      <c r="D67" s="3"/>
      <c r="E67" s="3"/>
      <c r="F67" s="3"/>
      <c r="G67" s="32"/>
    </row>
    <row r="68" spans="4:6" ht="15">
      <c r="D68" s="3"/>
      <c r="E68" s="3"/>
      <c r="F68" s="3"/>
    </row>
    <row r="69" spans="4:6" ht="15">
      <c r="D69" s="3"/>
      <c r="E69" s="3"/>
      <c r="F69" s="3"/>
    </row>
    <row r="70" spans="4:6" ht="15">
      <c r="D70" s="3"/>
      <c r="E70" s="3"/>
      <c r="F70" s="3"/>
    </row>
    <row r="71" spans="4:6" ht="15">
      <c r="D71" s="3"/>
      <c r="E71" s="3"/>
      <c r="F71" s="3"/>
    </row>
    <row r="72" spans="4:6" ht="15">
      <c r="D72" s="3"/>
      <c r="E72" s="3"/>
      <c r="F72" s="3"/>
    </row>
    <row r="73" spans="4:6" ht="15">
      <c r="D73" s="3"/>
      <c r="E73" s="3"/>
      <c r="F73" s="3"/>
    </row>
    <row r="74" spans="4:6" ht="15">
      <c r="D74" s="2"/>
      <c r="E74" s="2"/>
      <c r="F74" s="2"/>
    </row>
    <row r="75" spans="4:6" ht="15">
      <c r="D75" s="2"/>
      <c r="E75" s="2"/>
      <c r="F75" s="2"/>
    </row>
    <row r="76" spans="4:6" ht="15">
      <c r="D76" s="2"/>
      <c r="E76" s="2"/>
      <c r="F76" s="2"/>
    </row>
    <row r="77" spans="4:6" ht="15">
      <c r="D77" s="2"/>
      <c r="E77" s="2"/>
      <c r="F77" s="2"/>
    </row>
    <row r="78" spans="4:6" ht="15">
      <c r="D78" s="2"/>
      <c r="E78" s="2"/>
      <c r="F78" s="2"/>
    </row>
    <row r="79" spans="4:6" ht="15">
      <c r="D79" s="2"/>
      <c r="E79" s="2"/>
      <c r="F79" s="2"/>
    </row>
    <row r="80" spans="4:6" ht="15">
      <c r="D80" s="2"/>
      <c r="E80" s="2"/>
      <c r="F80" s="2"/>
    </row>
    <row r="81" spans="4:6" ht="15">
      <c r="D81" s="2"/>
      <c r="E81" s="2"/>
      <c r="F81" s="2"/>
    </row>
    <row r="82" spans="4:6" ht="15">
      <c r="D82" s="2"/>
      <c r="E82" s="2"/>
      <c r="F82" s="2"/>
    </row>
    <row r="83" spans="4:6" ht="15">
      <c r="D83" s="2"/>
      <c r="E83" s="2"/>
      <c r="F83" s="2"/>
    </row>
    <row r="84" spans="4:6" ht="15">
      <c r="D84" s="2"/>
      <c r="E84" s="2"/>
      <c r="F84" s="2"/>
    </row>
    <row r="85" spans="4:6" ht="15">
      <c r="D85" s="2"/>
      <c r="E85" s="2"/>
      <c r="F85" s="2"/>
    </row>
    <row r="86" spans="4:6" ht="15">
      <c r="D86" s="2"/>
      <c r="E86" s="2"/>
      <c r="F86" s="2"/>
    </row>
    <row r="87" spans="4:6" ht="15">
      <c r="D87" s="2"/>
      <c r="E87" s="2"/>
      <c r="F87" s="2"/>
    </row>
    <row r="88" spans="4:6" ht="15">
      <c r="D88" s="2"/>
      <c r="E88" s="2"/>
      <c r="F88" s="2"/>
    </row>
    <row r="89" spans="4:6" ht="15">
      <c r="D89" s="2"/>
      <c r="E89" s="2"/>
      <c r="F89" s="2"/>
    </row>
    <row r="90" spans="4:6" ht="15">
      <c r="D90" s="2"/>
      <c r="E90" s="2"/>
      <c r="F90" s="2"/>
    </row>
    <row r="91" spans="4:6" ht="15">
      <c r="D91" s="2"/>
      <c r="E91" s="2"/>
      <c r="F91" s="2"/>
    </row>
    <row r="92" spans="4:6" ht="15">
      <c r="D92" s="2"/>
      <c r="E92" s="2"/>
      <c r="F92" s="2"/>
    </row>
    <row r="93" spans="4:6" ht="15">
      <c r="D93" s="2"/>
      <c r="E93" s="2"/>
      <c r="F93" s="2"/>
    </row>
    <row r="94" spans="4:6" ht="15">
      <c r="D94" s="2"/>
      <c r="E94" s="2"/>
      <c r="F94" s="2"/>
    </row>
    <row r="95" spans="4:6" ht="15">
      <c r="D95" s="2"/>
      <c r="E95" s="2"/>
      <c r="F95" s="2"/>
    </row>
    <row r="96" spans="4:6" ht="15">
      <c r="D96" s="2"/>
      <c r="E96" s="2"/>
      <c r="F96" s="2"/>
    </row>
    <row r="97" spans="4:6" ht="15">
      <c r="D97" s="2"/>
      <c r="E97" s="2"/>
      <c r="F97" s="2"/>
    </row>
    <row r="98" spans="4:6" ht="15">
      <c r="D98" s="2"/>
      <c r="E98" s="2"/>
      <c r="F98" s="2"/>
    </row>
    <row r="99" spans="4:6" ht="15">
      <c r="D99" s="2"/>
      <c r="E99" s="2"/>
      <c r="F99" s="2"/>
    </row>
    <row r="100" spans="4:6" ht="15">
      <c r="D100" s="2"/>
      <c r="E100" s="2"/>
      <c r="F100" s="2"/>
    </row>
    <row r="101" spans="4:6" ht="15">
      <c r="D101" s="2"/>
      <c r="E101" s="2"/>
      <c r="F101" s="2"/>
    </row>
    <row r="102" spans="4:6" ht="15">
      <c r="D102" s="2"/>
      <c r="E102" s="2"/>
      <c r="F102" s="2"/>
    </row>
    <row r="103" spans="4:6" ht="15">
      <c r="D103" s="2"/>
      <c r="E103" s="2"/>
      <c r="F103" s="2"/>
    </row>
    <row r="104" spans="4:6" ht="15">
      <c r="D104" s="2"/>
      <c r="E104" s="2"/>
      <c r="F104" s="2"/>
    </row>
    <row r="105" spans="4:6" ht="15">
      <c r="D105" s="2"/>
      <c r="E105" s="2"/>
      <c r="F105" s="2"/>
    </row>
    <row r="106" spans="4:6" ht="15">
      <c r="D106" s="2"/>
      <c r="E106" s="2"/>
      <c r="F106" s="2"/>
    </row>
    <row r="107" spans="4:6" ht="15">
      <c r="D107" s="2"/>
      <c r="E107" s="2"/>
      <c r="F107" s="2"/>
    </row>
    <row r="108" spans="4:6" ht="15">
      <c r="D108" s="2"/>
      <c r="E108" s="2"/>
      <c r="F108" s="2"/>
    </row>
    <row r="109" spans="4:6" ht="15">
      <c r="D109" s="2"/>
      <c r="E109" s="2"/>
      <c r="F109" s="2"/>
    </row>
    <row r="110" spans="4:6" ht="15">
      <c r="D110" s="2"/>
      <c r="E110" s="2"/>
      <c r="F110" s="2"/>
    </row>
    <row r="111" spans="4:6" ht="15">
      <c r="D111" s="2"/>
      <c r="E111" s="2"/>
      <c r="F111" s="2"/>
    </row>
    <row r="112" spans="4:6" ht="15">
      <c r="D112" s="2"/>
      <c r="E112" s="2"/>
      <c r="F112" s="2"/>
    </row>
    <row r="113" spans="4:6" ht="15">
      <c r="D113" s="2"/>
      <c r="E113" s="2"/>
      <c r="F113" s="2"/>
    </row>
    <row r="114" spans="4:6" ht="15">
      <c r="D114" s="2"/>
      <c r="E114" s="2"/>
      <c r="F114" s="2"/>
    </row>
    <row r="115" spans="4:6" ht="15">
      <c r="D115" s="2"/>
      <c r="E115" s="2"/>
      <c r="F115" s="2"/>
    </row>
    <row r="116" spans="4:6" ht="15">
      <c r="D116" s="2"/>
      <c r="E116" s="2"/>
      <c r="F116" s="2"/>
    </row>
    <row r="117" spans="4:6" ht="15">
      <c r="D117" s="2"/>
      <c r="E117" s="2"/>
      <c r="F117" s="2"/>
    </row>
    <row r="118" spans="4:6" ht="15">
      <c r="D118" s="2"/>
      <c r="E118" s="2"/>
      <c r="F118" s="2"/>
    </row>
    <row r="119" spans="4:6" ht="15">
      <c r="D119" s="2"/>
      <c r="E119" s="2"/>
      <c r="F119" s="2"/>
    </row>
    <row r="120" spans="4:6" ht="15">
      <c r="D120" s="2"/>
      <c r="E120" s="2"/>
      <c r="F120" s="2"/>
    </row>
    <row r="121" spans="4:6" ht="15">
      <c r="D121" s="2"/>
      <c r="E121" s="2"/>
      <c r="F121" s="2"/>
    </row>
    <row r="122" spans="4:6" ht="15">
      <c r="D122" s="2"/>
      <c r="E122" s="2"/>
      <c r="F122" s="2"/>
    </row>
    <row r="123" spans="4:6" ht="15">
      <c r="D123" s="2"/>
      <c r="E123" s="2"/>
      <c r="F123" s="2"/>
    </row>
    <row r="124" spans="4:6" ht="15">
      <c r="D124" s="2"/>
      <c r="E124" s="2"/>
      <c r="F124" s="2"/>
    </row>
    <row r="125" spans="4:6" ht="15">
      <c r="D125" s="2"/>
      <c r="E125" s="2"/>
      <c r="F125" s="2"/>
    </row>
    <row r="126" spans="4:6" ht="15">
      <c r="D126" s="2"/>
      <c r="E126" s="2"/>
      <c r="F126" s="2"/>
    </row>
    <row r="127" spans="4:6" ht="15">
      <c r="D127" s="2"/>
      <c r="E127" s="2"/>
      <c r="F127" s="2"/>
    </row>
    <row r="128" spans="4:6" ht="15">
      <c r="D128" s="2"/>
      <c r="E128" s="2"/>
      <c r="F128" s="2"/>
    </row>
    <row r="129" spans="4:6" ht="15">
      <c r="D129" s="2"/>
      <c r="E129" s="2"/>
      <c r="F129" s="2"/>
    </row>
    <row r="130" spans="4:6" ht="15">
      <c r="D130" s="2"/>
      <c r="E130" s="2"/>
      <c r="F130" s="2"/>
    </row>
    <row r="131" spans="4:6" ht="15">
      <c r="D131" s="2"/>
      <c r="E131" s="2"/>
      <c r="F131" s="2"/>
    </row>
    <row r="132" spans="4:6" ht="15">
      <c r="D132" s="2"/>
      <c r="E132" s="2"/>
      <c r="F132" s="2"/>
    </row>
    <row r="133" spans="4:6" ht="15">
      <c r="D133" s="2"/>
      <c r="E133" s="2"/>
      <c r="F133" s="2"/>
    </row>
    <row r="134" spans="4:6" ht="15">
      <c r="D134" s="2"/>
      <c r="E134" s="2"/>
      <c r="F134" s="2"/>
    </row>
    <row r="135" spans="4:6" ht="15">
      <c r="D135" s="2"/>
      <c r="E135" s="2"/>
      <c r="F135" s="2"/>
    </row>
    <row r="136" spans="4:6" ht="15">
      <c r="D136" s="2"/>
      <c r="E136" s="2"/>
      <c r="F136" s="2"/>
    </row>
    <row r="137" spans="4:6" ht="15">
      <c r="D137" s="2"/>
      <c r="E137" s="2"/>
      <c r="F137" s="2"/>
    </row>
    <row r="138" spans="4:6" ht="15">
      <c r="D138" s="2"/>
      <c r="E138" s="2"/>
      <c r="F138" s="2"/>
    </row>
    <row r="139" spans="4:6" ht="15">
      <c r="D139" s="2"/>
      <c r="E139" s="2"/>
      <c r="F139" s="2"/>
    </row>
    <row r="140" spans="4:6" ht="15">
      <c r="D140" s="2"/>
      <c r="E140" s="2"/>
      <c r="F140" s="2"/>
    </row>
    <row r="141" spans="4:6" ht="15">
      <c r="D141" s="2"/>
      <c r="E141" s="2"/>
      <c r="F141" s="2"/>
    </row>
    <row r="142" spans="4:6" ht="15">
      <c r="D142" s="2"/>
      <c r="E142" s="2"/>
      <c r="F142" s="2"/>
    </row>
    <row r="143" spans="4:6" ht="15">
      <c r="D143" s="2"/>
      <c r="E143" s="2"/>
      <c r="F143" s="2"/>
    </row>
    <row r="144" spans="4:6" ht="15">
      <c r="D144" s="2"/>
      <c r="E144" s="2"/>
      <c r="F144" s="2"/>
    </row>
    <row r="145" spans="4:6" ht="15">
      <c r="D145" s="2"/>
      <c r="E145" s="2"/>
      <c r="F145" s="2"/>
    </row>
    <row r="146" spans="4:6" ht="15">
      <c r="D146" s="2"/>
      <c r="E146" s="2"/>
      <c r="F146" s="2"/>
    </row>
    <row r="147" spans="4:6" ht="15">
      <c r="D147" s="2"/>
      <c r="E147" s="2"/>
      <c r="F147" s="2"/>
    </row>
    <row r="148" spans="4:6" ht="15">
      <c r="D148" s="2"/>
      <c r="E148" s="2"/>
      <c r="F148" s="2"/>
    </row>
    <row r="149" spans="4:6" ht="15">
      <c r="D149" s="2"/>
      <c r="E149" s="2"/>
      <c r="F149" s="2"/>
    </row>
    <row r="150" spans="4:6" ht="15">
      <c r="D150" s="2"/>
      <c r="E150" s="2"/>
      <c r="F150" s="2"/>
    </row>
    <row r="151" spans="4:6" ht="15">
      <c r="D151" s="2"/>
      <c r="E151" s="2"/>
      <c r="F151" s="2"/>
    </row>
    <row r="152" spans="4:6" ht="15">
      <c r="D152" s="2"/>
      <c r="E152" s="2"/>
      <c r="F152" s="2"/>
    </row>
    <row r="153" spans="4:6" ht="15">
      <c r="D153" s="2"/>
      <c r="E153" s="2"/>
      <c r="F153" s="2"/>
    </row>
    <row r="154" spans="4:6" ht="15">
      <c r="D154" s="2"/>
      <c r="E154" s="2"/>
      <c r="F154" s="2"/>
    </row>
    <row r="155" spans="4:6" ht="15">
      <c r="D155" s="2"/>
      <c r="E155" s="2"/>
      <c r="F155" s="2"/>
    </row>
    <row r="156" spans="4:6" ht="15">
      <c r="D156" s="2"/>
      <c r="E156" s="2"/>
      <c r="F156" s="2"/>
    </row>
    <row r="157" spans="4:6" ht="15">
      <c r="D157" s="2"/>
      <c r="E157" s="2"/>
      <c r="F157" s="2"/>
    </row>
    <row r="158" spans="4:6" ht="15">
      <c r="D158" s="2"/>
      <c r="E158" s="2"/>
      <c r="F158" s="2"/>
    </row>
    <row r="159" spans="4:6" ht="15">
      <c r="D159" s="2"/>
      <c r="E159" s="2"/>
      <c r="F159" s="2"/>
    </row>
    <row r="160" spans="4:6" ht="15">
      <c r="D160" s="2"/>
      <c r="E160" s="2"/>
      <c r="F160" s="2"/>
    </row>
    <row r="161" spans="4:6" ht="15">
      <c r="D161" s="2"/>
      <c r="E161" s="2"/>
      <c r="F161" s="2"/>
    </row>
    <row r="162" spans="4:6" ht="15">
      <c r="D162" s="43"/>
      <c r="E162" s="43"/>
      <c r="F162" s="43"/>
    </row>
    <row r="163" spans="4:6" ht="15">
      <c r="D163" s="43"/>
      <c r="E163" s="43"/>
      <c r="F163" s="43"/>
    </row>
    <row r="164" spans="4:6" ht="15">
      <c r="D164" s="43"/>
      <c r="E164" s="43"/>
      <c r="F164" s="43"/>
    </row>
    <row r="165" spans="4:6" ht="15">
      <c r="D165" s="43"/>
      <c r="E165" s="43"/>
      <c r="F165" s="43"/>
    </row>
    <row r="166" spans="4:6" ht="15">
      <c r="D166" s="43"/>
      <c r="E166" s="43"/>
      <c r="F166" s="43"/>
    </row>
    <row r="167" spans="4:6" ht="15">
      <c r="D167" s="43"/>
      <c r="E167" s="43"/>
      <c r="F167" s="43"/>
    </row>
    <row r="168" spans="4:6" ht="15">
      <c r="D168" s="43"/>
      <c r="E168" s="43"/>
      <c r="F168" s="43"/>
    </row>
    <row r="169" spans="4:6" ht="15">
      <c r="D169" s="43"/>
      <c r="E169" s="43"/>
      <c r="F169" s="43"/>
    </row>
    <row r="170" spans="4:6" ht="15">
      <c r="D170" s="43"/>
      <c r="E170" s="43"/>
      <c r="F170" s="43"/>
    </row>
    <row r="171" spans="4:6" ht="15">
      <c r="D171" s="43"/>
      <c r="E171" s="43"/>
      <c r="F171" s="43"/>
    </row>
    <row r="172" spans="4:6" ht="15">
      <c r="D172" s="43"/>
      <c r="E172" s="43"/>
      <c r="F172" s="43"/>
    </row>
    <row r="173" spans="4:6" ht="15">
      <c r="D173" s="43"/>
      <c r="E173" s="43"/>
      <c r="F173" s="43"/>
    </row>
    <row r="174" spans="4:6" ht="15">
      <c r="D174" s="43"/>
      <c r="E174" s="43"/>
      <c r="F174" s="43"/>
    </row>
    <row r="175" spans="4:6" ht="15">
      <c r="D175" s="43"/>
      <c r="E175" s="43"/>
      <c r="F175" s="43"/>
    </row>
    <row r="176" spans="4:6" ht="15">
      <c r="D176" s="43"/>
      <c r="E176" s="43"/>
      <c r="F176" s="43"/>
    </row>
    <row r="177" spans="4:6" ht="15">
      <c r="D177" s="43"/>
      <c r="E177" s="43"/>
      <c r="F177" s="43"/>
    </row>
    <row r="178" spans="4:6" ht="15">
      <c r="D178" s="43"/>
      <c r="E178" s="43"/>
      <c r="F178" s="43"/>
    </row>
    <row r="179" spans="4:6" ht="15">
      <c r="D179" s="44"/>
      <c r="E179" s="44"/>
      <c r="F179" s="44"/>
    </row>
    <row r="180" spans="4:6" ht="15">
      <c r="D180" s="44"/>
      <c r="E180" s="44"/>
      <c r="F180" s="44"/>
    </row>
    <row r="181" spans="4:6" ht="15">
      <c r="D181" s="44"/>
      <c r="E181" s="44"/>
      <c r="F181" s="44"/>
    </row>
    <row r="182" spans="4:6" ht="15">
      <c r="D182" s="44"/>
      <c r="E182" s="44"/>
      <c r="F182" s="44"/>
    </row>
    <row r="183" spans="4:6" ht="15">
      <c r="D183" s="44"/>
      <c r="E183" s="44"/>
      <c r="F183" s="44"/>
    </row>
    <row r="184" spans="4:6" ht="15">
      <c r="D184" s="44"/>
      <c r="E184" s="44"/>
      <c r="F184" s="44"/>
    </row>
    <row r="185" spans="4:6" ht="15">
      <c r="D185" s="44"/>
      <c r="E185" s="44"/>
      <c r="F185" s="44"/>
    </row>
    <row r="186" spans="4:6" ht="15">
      <c r="D186" s="44"/>
      <c r="E186" s="44"/>
      <c r="F186" s="44"/>
    </row>
    <row r="187" spans="4:6" ht="15">
      <c r="D187" s="44"/>
      <c r="E187" s="44"/>
      <c r="F187" s="44"/>
    </row>
    <row r="188" spans="4:6" ht="15">
      <c r="D188" s="44"/>
      <c r="E188" s="44"/>
      <c r="F188" s="44"/>
    </row>
    <row r="189" spans="4:6" ht="15">
      <c r="D189" s="44"/>
      <c r="E189" s="44"/>
      <c r="F189" s="44"/>
    </row>
    <row r="190" spans="4:6" ht="15">
      <c r="D190" s="44"/>
      <c r="E190" s="44"/>
      <c r="F190" s="44"/>
    </row>
    <row r="191" spans="4:6" ht="15">
      <c r="D191" s="44"/>
      <c r="E191" s="44"/>
      <c r="F191" s="44"/>
    </row>
    <row r="192" spans="4:6" ht="15">
      <c r="D192" s="44"/>
      <c r="E192" s="44"/>
      <c r="F192" s="44"/>
    </row>
    <row r="193" spans="4:6" ht="15">
      <c r="D193" s="44"/>
      <c r="E193" s="44"/>
      <c r="F193" s="44"/>
    </row>
    <row r="194" spans="4:6" ht="15">
      <c r="D194" s="44"/>
      <c r="E194" s="44"/>
      <c r="F194" s="44"/>
    </row>
    <row r="195" spans="4:6" ht="15">
      <c r="D195" s="44"/>
      <c r="E195" s="44"/>
      <c r="F195" s="44"/>
    </row>
    <row r="196" spans="4:6" ht="15">
      <c r="D196" s="44"/>
      <c r="E196" s="44"/>
      <c r="F196" s="44"/>
    </row>
    <row r="197" spans="4:6" ht="15">
      <c r="D197" s="44"/>
      <c r="E197" s="44"/>
      <c r="F197" s="44"/>
    </row>
    <row r="198" spans="4:6" ht="15">
      <c r="D198" s="44"/>
      <c r="E198" s="44"/>
      <c r="F198" s="44"/>
    </row>
    <row r="199" spans="4:6" ht="15">
      <c r="D199" s="44"/>
      <c r="E199" s="44"/>
      <c r="F199" s="44"/>
    </row>
    <row r="200" spans="4:6" ht="15">
      <c r="D200" s="44"/>
      <c r="E200" s="44"/>
      <c r="F200" s="44"/>
    </row>
    <row r="201" spans="4:6" ht="15">
      <c r="D201" s="44"/>
      <c r="E201" s="44"/>
      <c r="F201" s="44"/>
    </row>
    <row r="202" spans="4:6" ht="15">
      <c r="D202" s="44"/>
      <c r="E202" s="44"/>
      <c r="F202" s="44"/>
    </row>
    <row r="203" spans="4:6" ht="15">
      <c r="D203" s="44"/>
      <c r="E203" s="44"/>
      <c r="F203" s="44"/>
    </row>
    <row r="204" spans="4:6" ht="15">
      <c r="D204" s="44"/>
      <c r="E204" s="44"/>
      <c r="F204" s="44"/>
    </row>
    <row r="205" spans="4:6" ht="15">
      <c r="D205" s="44"/>
      <c r="E205" s="44"/>
      <c r="F205" s="44"/>
    </row>
    <row r="206" spans="4:6" ht="15">
      <c r="D206" s="44"/>
      <c r="E206" s="44"/>
      <c r="F206" s="44"/>
    </row>
    <row r="207" spans="4:6" ht="15">
      <c r="D207" s="44"/>
      <c r="E207" s="44"/>
      <c r="F207" s="44"/>
    </row>
    <row r="208" spans="4:6" ht="15">
      <c r="D208" s="44"/>
      <c r="E208" s="44"/>
      <c r="F208" s="44"/>
    </row>
    <row r="209" spans="4:6" ht="15">
      <c r="D209" s="44"/>
      <c r="E209" s="44"/>
      <c r="F209" s="44"/>
    </row>
    <row r="210" spans="4:6" ht="15">
      <c r="D210" s="44"/>
      <c r="E210" s="44"/>
      <c r="F210" s="44"/>
    </row>
    <row r="211" spans="4:6" ht="15">
      <c r="D211" s="44"/>
      <c r="E211" s="44"/>
      <c r="F211" s="44"/>
    </row>
    <row r="212" spans="4:6" ht="15">
      <c r="D212" s="44"/>
      <c r="E212" s="44"/>
      <c r="F212" s="44"/>
    </row>
    <row r="213" spans="4:6" ht="15">
      <c r="D213" s="44"/>
      <c r="E213" s="44"/>
      <c r="F213" s="44"/>
    </row>
    <row r="214" spans="4:6" ht="15">
      <c r="D214" s="44"/>
      <c r="E214" s="44"/>
      <c r="F214" s="44"/>
    </row>
    <row r="215" spans="4:6" ht="15">
      <c r="D215" s="44"/>
      <c r="E215" s="44"/>
      <c r="F215" s="44"/>
    </row>
    <row r="216" spans="4:6" ht="15">
      <c r="D216" s="44"/>
      <c r="E216" s="44"/>
      <c r="F216" s="44"/>
    </row>
    <row r="217" spans="4:6" ht="15">
      <c r="D217" s="44"/>
      <c r="E217" s="44"/>
      <c r="F217" s="44"/>
    </row>
    <row r="218" spans="4:6" ht="15">
      <c r="D218" s="44"/>
      <c r="E218" s="44"/>
      <c r="F218" s="44"/>
    </row>
    <row r="219" spans="4:6" ht="15">
      <c r="D219" s="44"/>
      <c r="E219" s="44"/>
      <c r="F219" s="44"/>
    </row>
    <row r="220" spans="4:6" ht="15">
      <c r="D220" s="44"/>
      <c r="E220" s="44"/>
      <c r="F220" s="44"/>
    </row>
    <row r="221" spans="4:6" ht="15">
      <c r="D221" s="44"/>
      <c r="E221" s="44"/>
      <c r="F221" s="44"/>
    </row>
    <row r="222" spans="4:6" ht="15">
      <c r="D222" s="44"/>
      <c r="E222" s="44"/>
      <c r="F222" s="44"/>
    </row>
    <row r="223" spans="4:6" ht="15">
      <c r="D223" s="44"/>
      <c r="E223" s="44"/>
      <c r="F223" s="44"/>
    </row>
    <row r="224" spans="4:6" ht="15">
      <c r="D224" s="44"/>
      <c r="E224" s="44"/>
      <c r="F224" s="44"/>
    </row>
    <row r="225" spans="4:6" ht="15">
      <c r="D225" s="44"/>
      <c r="E225" s="44"/>
      <c r="F225" s="44"/>
    </row>
    <row r="226" spans="4:6" ht="15">
      <c r="D226" s="44"/>
      <c r="E226" s="44"/>
      <c r="F226" s="44"/>
    </row>
    <row r="227" spans="4:6" ht="15">
      <c r="D227" s="44"/>
      <c r="E227" s="44"/>
      <c r="F227" s="44"/>
    </row>
    <row r="228" spans="4:6" ht="15">
      <c r="D228" s="44"/>
      <c r="E228" s="44"/>
      <c r="F228" s="44"/>
    </row>
    <row r="229" spans="4:6" ht="15">
      <c r="D229" s="44"/>
      <c r="E229" s="44"/>
      <c r="F229" s="44"/>
    </row>
    <row r="230" spans="4:6" ht="15">
      <c r="D230" s="44"/>
      <c r="E230" s="44"/>
      <c r="F230" s="44"/>
    </row>
    <row r="231" spans="4:6" ht="15">
      <c r="D231" s="44"/>
      <c r="E231" s="44"/>
      <c r="F231" s="44"/>
    </row>
    <row r="232" spans="4:6" ht="15">
      <c r="D232" s="44"/>
      <c r="E232" s="44"/>
      <c r="F232" s="44"/>
    </row>
    <row r="233" spans="4:6" ht="15">
      <c r="D233" s="44"/>
      <c r="E233" s="44"/>
      <c r="F233" s="44"/>
    </row>
    <row r="234" spans="4:6" ht="15">
      <c r="D234" s="44"/>
      <c r="E234" s="44"/>
      <c r="F234" s="44"/>
    </row>
    <row r="235" spans="4:6" ht="15">
      <c r="D235" s="44"/>
      <c r="E235" s="44"/>
      <c r="F235" s="44"/>
    </row>
    <row r="236" spans="4:6" ht="15">
      <c r="D236" s="44"/>
      <c r="E236" s="44"/>
      <c r="F236" s="44"/>
    </row>
    <row r="237" spans="4:6" ht="15">
      <c r="D237" s="44"/>
      <c r="E237" s="44"/>
      <c r="F237" s="44"/>
    </row>
    <row r="238" spans="4:6" ht="15">
      <c r="D238" s="44"/>
      <c r="E238" s="44"/>
      <c r="F238" s="44"/>
    </row>
    <row r="239" spans="4:6" ht="15">
      <c r="D239" s="44"/>
      <c r="E239" s="44"/>
      <c r="F239" s="44"/>
    </row>
    <row r="240" spans="4:6" ht="15">
      <c r="D240" s="44"/>
      <c r="E240" s="44"/>
      <c r="F240" s="44"/>
    </row>
    <row r="241" spans="4:6" ht="15">
      <c r="D241" s="44"/>
      <c r="E241" s="44"/>
      <c r="F241" s="44"/>
    </row>
    <row r="242" spans="4:6" ht="15">
      <c r="D242" s="44"/>
      <c r="E242" s="44"/>
      <c r="F242" s="44"/>
    </row>
    <row r="243" spans="4:6" ht="15">
      <c r="D243" s="44"/>
      <c r="E243" s="44"/>
      <c r="F243" s="44"/>
    </row>
    <row r="244" spans="4:6" ht="15">
      <c r="D244" s="44"/>
      <c r="E244" s="44"/>
      <c r="F244" s="44"/>
    </row>
    <row r="245" spans="4:6" ht="15">
      <c r="D245" s="44"/>
      <c r="E245" s="44"/>
      <c r="F245" s="44"/>
    </row>
    <row r="246" spans="4:6" ht="15">
      <c r="D246" s="44"/>
      <c r="E246" s="44"/>
      <c r="F246" s="44"/>
    </row>
    <row r="247" spans="4:6" ht="15">
      <c r="D247" s="44"/>
      <c r="E247" s="44"/>
      <c r="F247" s="44"/>
    </row>
    <row r="248" spans="4:6" ht="15">
      <c r="D248" s="44"/>
      <c r="E248" s="44"/>
      <c r="F248" s="44"/>
    </row>
    <row r="249" spans="4:6" ht="15">
      <c r="D249" s="44"/>
      <c r="E249" s="44"/>
      <c r="F249" s="44"/>
    </row>
    <row r="250" spans="4:6" ht="15">
      <c r="D250" s="44"/>
      <c r="E250" s="44"/>
      <c r="F250" s="44"/>
    </row>
    <row r="251" spans="4:6" ht="15">
      <c r="D251" s="44"/>
      <c r="E251" s="44"/>
      <c r="F251" s="44"/>
    </row>
    <row r="252" spans="4:6" ht="15">
      <c r="D252" s="44"/>
      <c r="E252" s="44"/>
      <c r="F252" s="44"/>
    </row>
    <row r="253" spans="4:6" ht="15">
      <c r="D253" s="44"/>
      <c r="E253" s="44"/>
      <c r="F253" s="44"/>
    </row>
    <row r="254" spans="4:6" ht="15">
      <c r="D254" s="44"/>
      <c r="E254" s="44"/>
      <c r="F254" s="44"/>
    </row>
    <row r="255" spans="4:6" ht="15">
      <c r="D255" s="44"/>
      <c r="E255" s="44"/>
      <c r="F255" s="44"/>
    </row>
    <row r="256" spans="4:6" ht="15">
      <c r="D256" s="44"/>
      <c r="E256" s="44"/>
      <c r="F256" s="44"/>
    </row>
    <row r="257" spans="4:6" ht="15">
      <c r="D257" s="44"/>
      <c r="E257" s="44"/>
      <c r="F257" s="44"/>
    </row>
    <row r="258" spans="4:6" ht="15">
      <c r="D258" s="44"/>
      <c r="E258" s="44"/>
      <c r="F258" s="44"/>
    </row>
    <row r="259" spans="4:6" ht="15">
      <c r="D259" s="44"/>
      <c r="E259" s="44"/>
      <c r="F259" s="44"/>
    </row>
    <row r="260" spans="4:6" ht="15">
      <c r="D260" s="44"/>
      <c r="E260" s="44"/>
      <c r="F260" s="44"/>
    </row>
    <row r="261" spans="4:6" ht="15">
      <c r="D261" s="44"/>
      <c r="E261" s="44"/>
      <c r="F261" s="44"/>
    </row>
    <row r="262" spans="4:6" ht="15">
      <c r="D262" s="44"/>
      <c r="E262" s="44"/>
      <c r="F262" s="44"/>
    </row>
    <row r="263" spans="4:6" ht="15">
      <c r="D263" s="44"/>
      <c r="E263" s="44"/>
      <c r="F263" s="44"/>
    </row>
    <row r="264" spans="4:6" ht="15">
      <c r="D264" s="44"/>
      <c r="E264" s="44"/>
      <c r="F264" s="44"/>
    </row>
    <row r="265" spans="4:6" ht="15">
      <c r="D265" s="44"/>
      <c r="E265" s="44"/>
      <c r="F265" s="44"/>
    </row>
    <row r="266" spans="4:6" ht="15">
      <c r="D266" s="44"/>
      <c r="E266" s="44"/>
      <c r="F266" s="44"/>
    </row>
    <row r="267" spans="4:6" ht="15">
      <c r="D267" s="44"/>
      <c r="E267" s="44"/>
      <c r="F267" s="44"/>
    </row>
    <row r="268" spans="4:6" ht="15">
      <c r="D268" s="44"/>
      <c r="E268" s="44"/>
      <c r="F268" s="44"/>
    </row>
    <row r="269" spans="4:6" ht="15">
      <c r="D269" s="44"/>
      <c r="E269" s="44"/>
      <c r="F269" s="44"/>
    </row>
    <row r="270" spans="4:6" ht="15">
      <c r="D270" s="44"/>
      <c r="E270" s="44"/>
      <c r="F270" s="44"/>
    </row>
    <row r="271" spans="4:6" ht="15">
      <c r="D271" s="44"/>
      <c r="E271" s="44"/>
      <c r="F271" s="44"/>
    </row>
    <row r="272" spans="4:6" ht="15">
      <c r="D272" s="44"/>
      <c r="E272" s="44"/>
      <c r="F272" s="44"/>
    </row>
    <row r="273" spans="4:6" ht="15">
      <c r="D273" s="44"/>
      <c r="E273" s="44"/>
      <c r="F273" s="44"/>
    </row>
    <row r="274" spans="4:6" ht="15">
      <c r="D274" s="44"/>
      <c r="E274" s="44"/>
      <c r="F274" s="44"/>
    </row>
    <row r="275" spans="4:6" ht="15">
      <c r="D275" s="44"/>
      <c r="E275" s="44"/>
      <c r="F275" s="44"/>
    </row>
    <row r="276" spans="4:6" ht="15">
      <c r="D276" s="44"/>
      <c r="E276" s="44"/>
      <c r="F276" s="44"/>
    </row>
    <row r="277" spans="4:6" ht="15">
      <c r="D277" s="44"/>
      <c r="E277" s="44"/>
      <c r="F277" s="44"/>
    </row>
    <row r="278" spans="4:6" ht="15">
      <c r="D278" s="44"/>
      <c r="E278" s="44"/>
      <c r="F278" s="44"/>
    </row>
    <row r="279" spans="4:6" ht="15">
      <c r="D279" s="44"/>
      <c r="E279" s="44"/>
      <c r="F279" s="44"/>
    </row>
    <row r="280" spans="4:6" ht="15">
      <c r="D280" s="44"/>
      <c r="E280" s="44"/>
      <c r="F280" s="44"/>
    </row>
    <row r="281" spans="4:6" ht="15">
      <c r="D281" s="44"/>
      <c r="E281" s="44"/>
      <c r="F281" s="44"/>
    </row>
    <row r="282" spans="4:6" ht="15">
      <c r="D282" s="44"/>
      <c r="E282" s="44"/>
      <c r="F282" s="44"/>
    </row>
    <row r="283" spans="4:6" ht="15">
      <c r="D283" s="44"/>
      <c r="E283" s="44"/>
      <c r="F283" s="44"/>
    </row>
    <row r="284" spans="4:6" ht="15">
      <c r="D284" s="44"/>
      <c r="E284" s="44"/>
      <c r="F284" s="44"/>
    </row>
    <row r="285" spans="4:6" ht="15">
      <c r="D285" s="44"/>
      <c r="E285" s="44"/>
      <c r="F285" s="44"/>
    </row>
  </sheetData>
  <printOptions/>
  <pageMargins left="0.6" right="0.3" top="0.75" bottom="0.25" header="0.5" footer="0.5"/>
  <pageSetup fitToHeight="1" fitToWidth="1" horizontalDpi="600" verticalDpi="600" orientation="portrait" paperSize="9" scale="78" r:id="rId1"/>
  <headerFooter alignWithMargins="0">
    <oddFooter>&amp;C&amp;"Times New Roman,Regular"&amp;8This Statement should be read in conjunction with, this interim financial report.
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135"/>
  <sheetViews>
    <sheetView zoomScale="75" zoomScaleNormal="75" zoomScaleSheetLayoutView="100" workbookViewId="0" topLeftCell="A1">
      <selection activeCell="A4" sqref="A4"/>
    </sheetView>
  </sheetViews>
  <sheetFormatPr defaultColWidth="9.140625" defaultRowHeight="12.75"/>
  <cols>
    <col min="1" max="1" width="28.57421875" style="24" bestFit="1" customWidth="1"/>
    <col min="2" max="2" width="6.57421875" style="1" customWidth="1"/>
    <col min="3" max="3" width="15.00390625" style="1" bestFit="1" customWidth="1"/>
    <col min="4" max="4" width="16.8515625" style="1" bestFit="1" customWidth="1"/>
    <col min="5" max="5" width="1.28515625" style="1" customWidth="1"/>
    <col min="6" max="6" width="15.00390625" style="1" bestFit="1" customWidth="1"/>
    <col min="7" max="7" width="16.28125" style="1" bestFit="1" customWidth="1"/>
    <col min="8" max="8" width="8.00390625" style="1" customWidth="1"/>
    <col min="9" max="16384" width="9.140625" style="1" customWidth="1"/>
  </cols>
  <sheetData>
    <row r="1" spans="1:3" ht="20.25">
      <c r="A1" s="100" t="s">
        <v>55</v>
      </c>
      <c r="B1" s="34"/>
      <c r="C1" s="25"/>
    </row>
    <row r="2" spans="2:3" ht="15">
      <c r="B2" s="34"/>
      <c r="C2" s="25"/>
    </row>
    <row r="3" spans="1:3" ht="15">
      <c r="A3" s="25" t="s">
        <v>103</v>
      </c>
      <c r="B3" s="34"/>
      <c r="C3" s="25"/>
    </row>
    <row r="4" spans="1:3" ht="15">
      <c r="A4" s="25" t="s">
        <v>16</v>
      </c>
      <c r="C4" s="20"/>
    </row>
    <row r="5" spans="1:3" ht="15">
      <c r="A5" s="25" t="s">
        <v>95</v>
      </c>
      <c r="B5" s="34"/>
      <c r="C5" s="25"/>
    </row>
    <row r="7" spans="3:7" ht="15">
      <c r="C7" s="152" t="s">
        <v>8</v>
      </c>
      <c r="D7" s="153"/>
      <c r="E7" s="45"/>
      <c r="F7" s="152" t="s">
        <v>15</v>
      </c>
      <c r="G7" s="153"/>
    </row>
    <row r="8" spans="3:7" ht="15">
      <c r="C8" s="27" t="s">
        <v>2</v>
      </c>
      <c r="D8" s="85" t="s">
        <v>4</v>
      </c>
      <c r="E8" s="28"/>
      <c r="F8" s="27" t="s">
        <v>2</v>
      </c>
      <c r="G8" s="85" t="s">
        <v>4</v>
      </c>
    </row>
    <row r="9" spans="3:7" ht="15">
      <c r="C9" s="27" t="s">
        <v>3</v>
      </c>
      <c r="D9" s="85" t="s">
        <v>5</v>
      </c>
      <c r="E9" s="28"/>
      <c r="F9" s="27" t="s">
        <v>6</v>
      </c>
      <c r="G9" s="85" t="s">
        <v>5</v>
      </c>
    </row>
    <row r="10" spans="3:7" ht="15">
      <c r="C10" s="27"/>
      <c r="D10" s="85" t="s">
        <v>3</v>
      </c>
      <c r="E10" s="28"/>
      <c r="F10" s="27"/>
      <c r="G10" s="85" t="s">
        <v>7</v>
      </c>
    </row>
    <row r="11" spans="1:7" ht="15">
      <c r="A11" s="104"/>
      <c r="B11" s="13"/>
      <c r="C11" s="22" t="s">
        <v>94</v>
      </c>
      <c r="D11" s="86" t="s">
        <v>96</v>
      </c>
      <c r="E11" s="23"/>
      <c r="F11" s="22" t="s">
        <v>94</v>
      </c>
      <c r="G11" s="86" t="s">
        <v>96</v>
      </c>
    </row>
    <row r="12" spans="1:7" ht="15">
      <c r="A12" s="104"/>
      <c r="B12" s="46"/>
      <c r="C12" s="30" t="s">
        <v>1</v>
      </c>
      <c r="D12" s="87" t="s">
        <v>1</v>
      </c>
      <c r="E12" s="88"/>
      <c r="F12" s="30" t="s">
        <v>1</v>
      </c>
      <c r="G12" s="87" t="s">
        <v>1</v>
      </c>
    </row>
    <row r="13" spans="1:7" ht="15">
      <c r="A13" s="104"/>
      <c r="B13" s="46"/>
      <c r="C13" s="47"/>
      <c r="D13" s="47"/>
      <c r="E13" s="47"/>
      <c r="F13" s="47"/>
      <c r="G13" s="47"/>
    </row>
    <row r="14" spans="3:7" ht="15">
      <c r="C14" s="48"/>
      <c r="D14" s="48"/>
      <c r="E14" s="48"/>
      <c r="F14" s="48"/>
      <c r="G14" s="48"/>
    </row>
    <row r="15" spans="1:12" s="20" customFormat="1" ht="14.25">
      <c r="A15" s="135" t="s">
        <v>0</v>
      </c>
      <c r="B15" s="136"/>
      <c r="C15" s="49">
        <v>3127</v>
      </c>
      <c r="D15" s="49">
        <v>8973</v>
      </c>
      <c r="E15" s="49"/>
      <c r="F15" s="49">
        <f>5039</f>
        <v>5039</v>
      </c>
      <c r="G15" s="49">
        <v>18967</v>
      </c>
      <c r="H15" s="96"/>
      <c r="I15" s="137"/>
      <c r="J15" s="137"/>
      <c r="K15" s="96"/>
      <c r="L15" s="96"/>
    </row>
    <row r="16" spans="1:12" s="20" customFormat="1" ht="14.25">
      <c r="A16" s="135"/>
      <c r="B16" s="136"/>
      <c r="C16" s="49"/>
      <c r="D16" s="49"/>
      <c r="E16" s="49"/>
      <c r="F16" s="49"/>
      <c r="G16" s="49"/>
      <c r="H16" s="96"/>
      <c r="I16" s="96"/>
      <c r="J16" s="96"/>
      <c r="K16" s="96"/>
      <c r="L16" s="96"/>
    </row>
    <row r="17" spans="1:12" s="20" customFormat="1" ht="14.25">
      <c r="A17" s="135" t="s">
        <v>17</v>
      </c>
      <c r="B17" s="136"/>
      <c r="C17" s="49">
        <v>111</v>
      </c>
      <c r="D17" s="49">
        <v>16</v>
      </c>
      <c r="E17" s="49"/>
      <c r="F17" s="49">
        <v>133</v>
      </c>
      <c r="G17" s="49">
        <v>49</v>
      </c>
      <c r="H17" s="96"/>
      <c r="I17" s="96"/>
      <c r="J17" s="96"/>
      <c r="K17" s="96"/>
      <c r="L17" s="96"/>
    </row>
    <row r="18" spans="1:12" s="20" customFormat="1" ht="14.25">
      <c r="A18" s="135"/>
      <c r="B18" s="136"/>
      <c r="C18" s="49"/>
      <c r="D18" s="49"/>
      <c r="E18" s="49"/>
      <c r="F18" s="49"/>
      <c r="G18" s="49"/>
      <c r="H18" s="96"/>
      <c r="I18" s="96"/>
      <c r="J18" s="96"/>
      <c r="K18" s="96"/>
      <c r="L18" s="96"/>
    </row>
    <row r="19" spans="1:12" s="20" customFormat="1" ht="14.25">
      <c r="A19" s="135" t="s">
        <v>18</v>
      </c>
      <c r="B19" s="136"/>
      <c r="C19" s="49">
        <f>-1151-3205</f>
        <v>-4356</v>
      </c>
      <c r="D19" s="49">
        <v>-8037</v>
      </c>
      <c r="E19" s="49"/>
      <c r="F19" s="49">
        <f>-6415-1151</f>
        <v>-7566</v>
      </c>
      <c r="G19" s="49">
        <v>-16722</v>
      </c>
      <c r="H19" s="96"/>
      <c r="I19" s="96"/>
      <c r="J19" s="96"/>
      <c r="K19" s="96"/>
      <c r="L19" s="96"/>
    </row>
    <row r="20" spans="1:12" s="20" customFormat="1" ht="14.25">
      <c r="A20" s="135"/>
      <c r="B20" s="136"/>
      <c r="C20" s="138"/>
      <c r="D20" s="138"/>
      <c r="E20" s="49"/>
      <c r="F20" s="138"/>
      <c r="G20" s="138"/>
      <c r="H20" s="96"/>
      <c r="I20" s="96"/>
      <c r="J20" s="96"/>
      <c r="K20" s="96"/>
      <c r="L20" s="96"/>
    </row>
    <row r="21" spans="1:12" s="20" customFormat="1" ht="14.25">
      <c r="A21" s="135"/>
      <c r="B21" s="136"/>
      <c r="C21" s="49"/>
      <c r="D21" s="49"/>
      <c r="E21" s="49"/>
      <c r="F21" s="49"/>
      <c r="G21" s="49"/>
      <c r="H21" s="96"/>
      <c r="I21" s="96"/>
      <c r="J21" s="96"/>
      <c r="K21" s="96"/>
      <c r="L21" s="96"/>
    </row>
    <row r="22" spans="1:12" s="20" customFormat="1" ht="14.25">
      <c r="A22" s="135" t="s">
        <v>74</v>
      </c>
      <c r="B22" s="136"/>
      <c r="C22" s="139">
        <f>SUM(C15:C19)</f>
        <v>-1118</v>
      </c>
      <c r="D22" s="139">
        <f>SUM(D15:D19)</f>
        <v>952</v>
      </c>
      <c r="E22" s="139"/>
      <c r="F22" s="139">
        <f>SUM(F15:F19)</f>
        <v>-2394</v>
      </c>
      <c r="G22" s="139">
        <f>SUM(G15:G19)</f>
        <v>2294</v>
      </c>
      <c r="H22" s="96"/>
      <c r="I22" s="96"/>
      <c r="J22" s="96"/>
      <c r="K22" s="96"/>
      <c r="L22" s="96"/>
    </row>
    <row r="23" spans="1:12" s="20" customFormat="1" ht="14.25">
      <c r="A23" s="135"/>
      <c r="B23" s="136"/>
      <c r="C23" s="49"/>
      <c r="D23" s="49"/>
      <c r="E23" s="49"/>
      <c r="F23" s="49"/>
      <c r="G23" s="49"/>
      <c r="H23" s="96"/>
      <c r="I23" s="96"/>
      <c r="J23" s="96"/>
      <c r="K23" s="96"/>
      <c r="L23" s="96"/>
    </row>
    <row r="24" spans="1:12" s="20" customFormat="1" ht="14.25">
      <c r="A24" s="135" t="s">
        <v>19</v>
      </c>
      <c r="B24" s="136"/>
      <c r="C24" s="49">
        <v>-321</v>
      </c>
      <c r="D24" s="49">
        <v>-322</v>
      </c>
      <c r="E24" s="49"/>
      <c r="F24" s="49">
        <v>-713</v>
      </c>
      <c r="G24" s="49">
        <v>-654</v>
      </c>
      <c r="H24" s="96"/>
      <c r="I24" s="96"/>
      <c r="J24" s="96"/>
      <c r="K24" s="96"/>
      <c r="L24" s="96"/>
    </row>
    <row r="25" spans="1:12" s="20" customFormat="1" ht="14.25">
      <c r="A25" s="135"/>
      <c r="B25" s="136"/>
      <c r="C25" s="50"/>
      <c r="D25" s="50"/>
      <c r="E25" s="49"/>
      <c r="F25" s="50"/>
      <c r="G25" s="50"/>
      <c r="H25" s="96"/>
      <c r="I25" s="96"/>
      <c r="J25" s="96"/>
      <c r="K25" s="96"/>
      <c r="L25" s="96"/>
    </row>
    <row r="26" spans="1:12" s="20" customFormat="1" ht="14.25">
      <c r="A26" s="135"/>
      <c r="B26" s="136"/>
      <c r="C26" s="51"/>
      <c r="D26" s="51"/>
      <c r="E26" s="49"/>
      <c r="F26" s="51"/>
      <c r="G26" s="51"/>
      <c r="H26" s="96"/>
      <c r="I26" s="96"/>
      <c r="J26" s="96"/>
      <c r="K26" s="96"/>
      <c r="L26" s="96"/>
    </row>
    <row r="27" spans="1:12" s="20" customFormat="1" ht="14.25">
      <c r="A27" s="140" t="s">
        <v>75</v>
      </c>
      <c r="B27" s="141"/>
      <c r="C27" s="49">
        <f>SUM(C22:C24)</f>
        <v>-1439</v>
      </c>
      <c r="D27" s="49">
        <f>SUM(D22:D24)</f>
        <v>630</v>
      </c>
      <c r="E27" s="49"/>
      <c r="F27" s="49">
        <f>SUM(F22:F24)</f>
        <v>-3107</v>
      </c>
      <c r="G27" s="49">
        <f>SUM(G22:G24)</f>
        <v>1640</v>
      </c>
      <c r="H27" s="96"/>
      <c r="I27" s="96"/>
      <c r="J27" s="96"/>
      <c r="K27" s="96"/>
      <c r="L27" s="96"/>
    </row>
    <row r="28" spans="1:12" s="20" customFormat="1" ht="14.25">
      <c r="A28" s="140"/>
      <c r="B28" s="141"/>
      <c r="C28" s="49"/>
      <c r="D28" s="49"/>
      <c r="E28" s="49"/>
      <c r="F28" s="49"/>
      <c r="G28" s="49"/>
      <c r="H28" s="96"/>
      <c r="I28" s="96"/>
      <c r="J28" s="96"/>
      <c r="K28" s="96"/>
      <c r="L28" s="96"/>
    </row>
    <row r="29" spans="1:12" s="20" customFormat="1" ht="14.25">
      <c r="A29" s="54" t="s">
        <v>14</v>
      </c>
      <c r="B29" s="142"/>
      <c r="C29" s="54">
        <v>0</v>
      </c>
      <c r="D29" s="49">
        <v>-261</v>
      </c>
      <c r="E29" s="49"/>
      <c r="F29" s="54">
        <v>0</v>
      </c>
      <c r="G29" s="49">
        <v>-693</v>
      </c>
      <c r="H29" s="96"/>
      <c r="I29" s="96"/>
      <c r="J29" s="96"/>
      <c r="K29" s="96"/>
      <c r="L29" s="96"/>
    </row>
    <row r="30" spans="1:12" s="20" customFormat="1" ht="14.25">
      <c r="A30" s="140"/>
      <c r="B30" s="141"/>
      <c r="C30" s="49"/>
      <c r="D30" s="49"/>
      <c r="E30" s="49"/>
      <c r="F30" s="49"/>
      <c r="G30" s="49"/>
      <c r="H30" s="96"/>
      <c r="I30" s="96"/>
      <c r="J30" s="96"/>
      <c r="K30" s="96"/>
      <c r="L30" s="96"/>
    </row>
    <row r="31" spans="1:12" s="20" customFormat="1" ht="15">
      <c r="A31" s="143"/>
      <c r="B31" s="144"/>
      <c r="C31" s="52"/>
      <c r="D31" s="52"/>
      <c r="E31" s="53"/>
      <c r="F31" s="52"/>
      <c r="G31" s="52"/>
      <c r="H31" s="96"/>
      <c r="I31" s="96"/>
      <c r="J31" s="96"/>
      <c r="K31" s="96"/>
      <c r="L31" s="96"/>
    </row>
    <row r="32" spans="1:12" s="20" customFormat="1" ht="14.25">
      <c r="A32" s="140" t="s">
        <v>76</v>
      </c>
      <c r="B32" s="141"/>
      <c r="C32" s="49">
        <f>SUM(C27:C30)</f>
        <v>-1439</v>
      </c>
      <c r="D32" s="49">
        <f>SUM(D27:D30)</f>
        <v>369</v>
      </c>
      <c r="E32" s="49"/>
      <c r="F32" s="49">
        <f>SUM(F27:F30)</f>
        <v>-3107</v>
      </c>
      <c r="G32" s="49">
        <f>SUM(G27:G30)</f>
        <v>947</v>
      </c>
      <c r="H32" s="96"/>
      <c r="I32" s="96"/>
      <c r="J32" s="96"/>
      <c r="K32" s="96"/>
      <c r="L32" s="96"/>
    </row>
    <row r="33" spans="1:12" s="20" customFormat="1" ht="14.25">
      <c r="A33" s="140"/>
      <c r="B33" s="141"/>
      <c r="C33" s="49"/>
      <c r="D33" s="49"/>
      <c r="E33" s="49"/>
      <c r="F33" s="49"/>
      <c r="G33" s="49"/>
      <c r="H33" s="96"/>
      <c r="I33" s="96"/>
      <c r="J33" s="96"/>
      <c r="K33" s="96"/>
      <c r="L33" s="96"/>
    </row>
    <row r="34" spans="1:12" s="20" customFormat="1" ht="14.25">
      <c r="A34" s="140" t="s">
        <v>12</v>
      </c>
      <c r="B34" s="141"/>
      <c r="C34" s="54">
        <v>0</v>
      </c>
      <c r="D34" s="54">
        <v>0</v>
      </c>
      <c r="E34" s="49"/>
      <c r="F34" s="54">
        <v>0</v>
      </c>
      <c r="G34" s="54">
        <v>0</v>
      </c>
      <c r="H34" s="96"/>
      <c r="I34" s="96"/>
      <c r="J34" s="96"/>
      <c r="K34" s="96"/>
      <c r="L34" s="96"/>
    </row>
    <row r="35" spans="1:12" s="20" customFormat="1" ht="14.25">
      <c r="A35" s="140"/>
      <c r="B35" s="141"/>
      <c r="C35" s="51"/>
      <c r="D35" s="51"/>
      <c r="E35" s="49"/>
      <c r="F35" s="51"/>
      <c r="G35" s="51"/>
      <c r="H35" s="96"/>
      <c r="I35" s="96"/>
      <c r="J35" s="96"/>
      <c r="K35" s="96"/>
      <c r="L35" s="96"/>
    </row>
    <row r="36" spans="1:12" s="20" customFormat="1" ht="15" thickBot="1">
      <c r="A36" s="127" t="s">
        <v>77</v>
      </c>
      <c r="B36" s="145"/>
      <c r="C36" s="146">
        <f>SUM(C32:C34)</f>
        <v>-1439</v>
      </c>
      <c r="D36" s="146">
        <f>SUM(D32:D34)</f>
        <v>369</v>
      </c>
      <c r="E36" s="146"/>
      <c r="F36" s="146">
        <f>SUM(F32:F34)</f>
        <v>-3107</v>
      </c>
      <c r="G36" s="146">
        <f>SUM(G32:G34)</f>
        <v>947</v>
      </c>
      <c r="H36" s="96"/>
      <c r="I36" s="96"/>
      <c r="J36" s="96"/>
      <c r="K36" s="96"/>
      <c r="L36" s="96"/>
    </row>
    <row r="37" spans="1:12" s="20" customFormat="1" ht="14.25">
      <c r="A37" s="140"/>
      <c r="B37" s="141"/>
      <c r="C37" s="55"/>
      <c r="D37" s="55"/>
      <c r="E37" s="49"/>
      <c r="F37" s="55"/>
      <c r="G37" s="55"/>
      <c r="H37" s="96"/>
      <c r="I37" s="96"/>
      <c r="J37" s="96"/>
      <c r="K37" s="96"/>
      <c r="L37" s="96"/>
    </row>
    <row r="38" spans="1:12" s="20" customFormat="1" ht="14.25">
      <c r="A38" s="140"/>
      <c r="B38" s="141"/>
      <c r="C38" s="49"/>
      <c r="D38" s="49"/>
      <c r="E38" s="49"/>
      <c r="F38" s="49"/>
      <c r="G38" s="49"/>
      <c r="H38" s="96"/>
      <c r="I38" s="96"/>
      <c r="J38" s="96"/>
      <c r="K38" s="96"/>
      <c r="L38" s="96"/>
    </row>
    <row r="39" spans="1:12" s="20" customFormat="1" ht="14.25">
      <c r="A39" s="140" t="s">
        <v>92</v>
      </c>
      <c r="B39" s="141"/>
      <c r="C39" s="49"/>
      <c r="D39" s="49"/>
      <c r="E39" s="49"/>
      <c r="F39" s="49"/>
      <c r="G39" s="49"/>
      <c r="H39" s="96"/>
      <c r="I39" s="96"/>
      <c r="J39" s="96"/>
      <c r="K39" s="96"/>
      <c r="L39" s="106"/>
    </row>
    <row r="40" spans="1:12" s="20" customFormat="1" ht="14.25">
      <c r="A40" s="140" t="s">
        <v>43</v>
      </c>
      <c r="B40" s="141"/>
      <c r="C40" s="147">
        <f>C36/98877</f>
        <v>-0.014553435075902383</v>
      </c>
      <c r="D40" s="147">
        <v>0.371</v>
      </c>
      <c r="E40" s="49"/>
      <c r="F40" s="147">
        <f>F36/98877</f>
        <v>-0.03142287893038826</v>
      </c>
      <c r="G40" s="147">
        <v>0.967</v>
      </c>
      <c r="H40" s="96"/>
      <c r="I40" s="96"/>
      <c r="J40" s="96"/>
      <c r="K40" s="96"/>
      <c r="L40" s="106"/>
    </row>
    <row r="41" spans="1:12" s="20" customFormat="1" ht="15" thickBot="1">
      <c r="A41" s="140" t="s">
        <v>44</v>
      </c>
      <c r="B41" s="141"/>
      <c r="C41" s="84">
        <f>C40</f>
        <v>-0.014553435075902383</v>
      </c>
      <c r="D41" s="148">
        <v>0.371</v>
      </c>
      <c r="E41" s="56"/>
      <c r="F41" s="84">
        <f>F40</f>
        <v>-0.03142287893038826</v>
      </c>
      <c r="G41" s="84">
        <v>0.967</v>
      </c>
      <c r="H41" s="96"/>
      <c r="I41" s="96"/>
      <c r="J41" s="96"/>
      <c r="K41" s="96"/>
      <c r="L41" s="96"/>
    </row>
    <row r="42" spans="1:12" s="20" customFormat="1" ht="14.25">
      <c r="A42" s="140"/>
      <c r="B42" s="141"/>
      <c r="C42" s="49"/>
      <c r="D42" s="49"/>
      <c r="E42" s="49"/>
      <c r="F42" s="49"/>
      <c r="G42" s="49"/>
      <c r="H42" s="96"/>
      <c r="I42" s="96"/>
      <c r="J42" s="96"/>
      <c r="K42" s="96"/>
      <c r="L42" s="96"/>
    </row>
    <row r="43" spans="1:12" s="20" customFormat="1" ht="14.25">
      <c r="A43" s="140"/>
      <c r="B43" s="141"/>
      <c r="C43" s="49"/>
      <c r="D43" s="49"/>
      <c r="E43" s="49"/>
      <c r="F43" s="49"/>
      <c r="G43" s="49"/>
      <c r="H43" s="96"/>
      <c r="I43" s="96"/>
      <c r="J43" s="96"/>
      <c r="K43" s="96"/>
      <c r="L43" s="96"/>
    </row>
    <row r="44" spans="1:12" s="20" customFormat="1" ht="14.25">
      <c r="A44" s="140"/>
      <c r="B44" s="141"/>
      <c r="C44" s="49"/>
      <c r="D44" s="49"/>
      <c r="E44" s="49"/>
      <c r="F44" s="49"/>
      <c r="G44" s="49"/>
      <c r="H44" s="96"/>
      <c r="I44" s="96"/>
      <c r="J44" s="96"/>
      <c r="K44" s="96"/>
      <c r="L44" s="96"/>
    </row>
    <row r="45" spans="1:12" s="20" customFormat="1" ht="14.25">
      <c r="A45" s="122"/>
      <c r="B45" s="123"/>
      <c r="C45" s="49"/>
      <c r="D45" s="49"/>
      <c r="E45" s="49"/>
      <c r="F45" s="49"/>
      <c r="G45" s="49"/>
      <c r="H45" s="149"/>
      <c r="I45" s="96"/>
      <c r="J45" s="96"/>
      <c r="K45" s="96"/>
      <c r="L45" s="96"/>
    </row>
    <row r="46" spans="1:12" s="20" customFormat="1" ht="15">
      <c r="A46" s="125"/>
      <c r="B46" s="150"/>
      <c r="C46" s="49"/>
      <c r="D46" s="49"/>
      <c r="E46" s="49"/>
      <c r="F46" s="49"/>
      <c r="G46" s="49"/>
      <c r="H46" s="96"/>
      <c r="I46" s="96"/>
      <c r="J46" s="96"/>
      <c r="K46" s="96"/>
      <c r="L46" s="96"/>
    </row>
    <row r="47" spans="1:12" s="20" customFormat="1" ht="15">
      <c r="A47" s="125"/>
      <c r="B47" s="150"/>
      <c r="C47" s="49"/>
      <c r="D47" s="49"/>
      <c r="E47" s="49"/>
      <c r="F47" s="49"/>
      <c r="G47" s="49"/>
      <c r="H47" s="96"/>
      <c r="I47" s="96"/>
      <c r="J47" s="96"/>
      <c r="K47" s="96"/>
      <c r="L47" s="96"/>
    </row>
    <row r="48" spans="1:12" s="20" customFormat="1" ht="14.25">
      <c r="A48" s="140"/>
      <c r="B48" s="141"/>
      <c r="C48" s="49"/>
      <c r="D48" s="49"/>
      <c r="E48" s="49"/>
      <c r="F48" s="49"/>
      <c r="G48" s="49"/>
      <c r="H48" s="96"/>
      <c r="I48" s="96"/>
      <c r="J48" s="96"/>
      <c r="K48" s="96"/>
      <c r="L48" s="96"/>
    </row>
    <row r="49" spans="1:12" s="20" customFormat="1" ht="14.25">
      <c r="A49" s="140"/>
      <c r="B49" s="141"/>
      <c r="C49" s="57"/>
      <c r="D49" s="57"/>
      <c r="E49" s="57"/>
      <c r="F49" s="57"/>
      <c r="G49" s="57"/>
      <c r="H49" s="96"/>
      <c r="I49" s="96"/>
      <c r="J49" s="96"/>
      <c r="K49" s="96"/>
      <c r="L49" s="96"/>
    </row>
    <row r="50" spans="1:12" s="20" customFormat="1" ht="14.25">
      <c r="A50" s="140"/>
      <c r="B50" s="141"/>
      <c r="C50" s="57"/>
      <c r="D50" s="57"/>
      <c r="E50" s="57"/>
      <c r="F50" s="57"/>
      <c r="G50" s="57"/>
      <c r="H50" s="96"/>
      <c r="I50" s="96"/>
      <c r="J50" s="96"/>
      <c r="K50" s="96"/>
      <c r="L50" s="96"/>
    </row>
    <row r="51" spans="1:12" s="20" customFormat="1" ht="14.25">
      <c r="A51" s="140"/>
      <c r="B51" s="141"/>
      <c r="C51" s="57"/>
      <c r="D51" s="57"/>
      <c r="E51" s="57"/>
      <c r="F51" s="57"/>
      <c r="G51" s="57"/>
      <c r="H51" s="96"/>
      <c r="I51" s="96"/>
      <c r="J51" s="96"/>
      <c r="K51" s="96"/>
      <c r="L51" s="96"/>
    </row>
    <row r="52" spans="1:12" s="20" customFormat="1" ht="14.25">
      <c r="A52" s="140"/>
      <c r="B52" s="141"/>
      <c r="C52" s="57"/>
      <c r="D52" s="57"/>
      <c r="E52" s="57"/>
      <c r="F52" s="57"/>
      <c r="G52" s="57"/>
      <c r="H52" s="96"/>
      <c r="I52" s="96"/>
      <c r="J52" s="96"/>
      <c r="K52" s="96"/>
      <c r="L52" s="96"/>
    </row>
    <row r="53" spans="1:12" s="20" customFormat="1" ht="14.25">
      <c r="A53" s="140"/>
      <c r="B53" s="141"/>
      <c r="C53" s="57"/>
      <c r="D53" s="57"/>
      <c r="E53" s="57"/>
      <c r="F53" s="57"/>
      <c r="G53" s="57"/>
      <c r="H53" s="96"/>
      <c r="I53" s="96"/>
      <c r="J53" s="96"/>
      <c r="K53" s="96"/>
      <c r="L53" s="96"/>
    </row>
    <row r="54" spans="1:12" s="20" customFormat="1" ht="14.25">
      <c r="A54" s="140"/>
      <c r="B54" s="141"/>
      <c r="C54" s="57"/>
      <c r="D54" s="57"/>
      <c r="E54" s="57"/>
      <c r="F54" s="57"/>
      <c r="G54" s="57"/>
      <c r="H54" s="96"/>
      <c r="I54" s="96"/>
      <c r="J54" s="96"/>
      <c r="K54" s="96"/>
      <c r="L54" s="96"/>
    </row>
    <row r="55" spans="1:12" s="20" customFormat="1" ht="14.25">
      <c r="A55" s="140"/>
      <c r="B55" s="141"/>
      <c r="C55" s="57"/>
      <c r="D55" s="57"/>
      <c r="E55" s="57"/>
      <c r="F55" s="57"/>
      <c r="G55" s="57"/>
      <c r="H55" s="96"/>
      <c r="I55" s="96"/>
      <c r="J55" s="96"/>
      <c r="K55" s="96"/>
      <c r="L55" s="96"/>
    </row>
    <row r="56" spans="1:12" s="20" customFormat="1" ht="14.25">
      <c r="A56" s="140"/>
      <c r="B56" s="141"/>
      <c r="C56" s="57"/>
      <c r="D56" s="57"/>
      <c r="E56" s="57"/>
      <c r="F56" s="57"/>
      <c r="G56" s="57"/>
      <c r="H56" s="96"/>
      <c r="I56" s="96"/>
      <c r="J56" s="96"/>
      <c r="K56" s="96"/>
      <c r="L56" s="96"/>
    </row>
    <row r="57" spans="1:12" s="20" customFormat="1" ht="14.25">
      <c r="A57" s="140"/>
      <c r="B57" s="141"/>
      <c r="C57" s="57"/>
      <c r="D57" s="57"/>
      <c r="E57" s="57"/>
      <c r="F57" s="57"/>
      <c r="G57" s="57"/>
      <c r="H57" s="96"/>
      <c r="I57" s="96"/>
      <c r="J57" s="96"/>
      <c r="K57" s="96"/>
      <c r="L57" s="96"/>
    </row>
    <row r="58" spans="1:136" s="20" customFormat="1" ht="15">
      <c r="A58" s="54"/>
      <c r="B58" s="142"/>
      <c r="C58" s="57"/>
      <c r="D58" s="57"/>
      <c r="E58" s="57"/>
      <c r="F58" s="57"/>
      <c r="G58" s="57"/>
      <c r="H58" s="32"/>
      <c r="I58" s="32"/>
      <c r="J58" s="32"/>
      <c r="K58" s="32"/>
      <c r="L58" s="3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</row>
    <row r="59" spans="1:12" ht="15">
      <c r="A59" s="120"/>
      <c r="B59" s="32"/>
      <c r="C59" s="151"/>
      <c r="D59" s="151"/>
      <c r="E59" s="151"/>
      <c r="F59" s="151"/>
      <c r="G59" s="151"/>
      <c r="H59" s="32"/>
      <c r="I59" s="32"/>
      <c r="J59" s="32"/>
      <c r="K59" s="32"/>
      <c r="L59" s="32"/>
    </row>
    <row r="60" spans="1:12" ht="15">
      <c r="A60" s="120"/>
      <c r="B60" s="32"/>
      <c r="C60" s="151"/>
      <c r="D60" s="151"/>
      <c r="E60" s="151"/>
      <c r="F60" s="151"/>
      <c r="G60" s="151"/>
      <c r="H60" s="32"/>
      <c r="I60" s="32"/>
      <c r="J60" s="32"/>
      <c r="K60" s="32"/>
      <c r="L60" s="32"/>
    </row>
    <row r="61" spans="3:7" ht="15">
      <c r="C61" s="58"/>
      <c r="D61" s="58"/>
      <c r="E61" s="58"/>
      <c r="F61" s="58"/>
      <c r="G61" s="58"/>
    </row>
    <row r="62" spans="3:7" ht="15">
      <c r="C62" s="59"/>
      <c r="D62" s="59"/>
      <c r="E62" s="59"/>
      <c r="F62" s="59"/>
      <c r="G62" s="59"/>
    </row>
    <row r="63" spans="3:7" ht="15">
      <c r="C63" s="59"/>
      <c r="D63" s="59"/>
      <c r="E63" s="59"/>
      <c r="F63" s="59"/>
      <c r="G63" s="59"/>
    </row>
    <row r="64" spans="3:7" ht="15">
      <c r="C64" s="59"/>
      <c r="D64" s="59"/>
      <c r="E64" s="59"/>
      <c r="F64" s="59"/>
      <c r="G64" s="59"/>
    </row>
    <row r="65" spans="3:7" ht="15">
      <c r="C65" s="59"/>
      <c r="D65" s="59"/>
      <c r="E65" s="59"/>
      <c r="F65" s="59"/>
      <c r="G65" s="59"/>
    </row>
    <row r="66" spans="3:7" ht="15">
      <c r="C66" s="59"/>
      <c r="D66" s="59"/>
      <c r="E66" s="59"/>
      <c r="F66" s="59"/>
      <c r="G66" s="59"/>
    </row>
    <row r="67" spans="3:7" ht="15">
      <c r="C67" s="59"/>
      <c r="D67" s="59"/>
      <c r="E67" s="59"/>
      <c r="F67" s="59"/>
      <c r="G67" s="59"/>
    </row>
    <row r="68" spans="3:7" ht="15">
      <c r="C68" s="59"/>
      <c r="D68" s="59"/>
      <c r="E68" s="59"/>
      <c r="F68" s="59"/>
      <c r="G68" s="59"/>
    </row>
    <row r="69" spans="3:7" ht="15">
      <c r="C69" s="59"/>
      <c r="D69" s="59"/>
      <c r="E69" s="59"/>
      <c r="F69" s="59"/>
      <c r="G69" s="59"/>
    </row>
    <row r="70" spans="3:7" ht="15">
      <c r="C70" s="59"/>
      <c r="D70" s="59"/>
      <c r="E70" s="59"/>
      <c r="F70" s="59"/>
      <c r="G70" s="59"/>
    </row>
    <row r="71" spans="3:7" ht="15">
      <c r="C71" s="59"/>
      <c r="D71" s="59"/>
      <c r="E71" s="59"/>
      <c r="F71" s="59"/>
      <c r="G71" s="59"/>
    </row>
    <row r="72" spans="3:7" ht="15">
      <c r="C72" s="59"/>
      <c r="D72" s="59"/>
      <c r="E72" s="59"/>
      <c r="F72" s="59"/>
      <c r="G72" s="59"/>
    </row>
    <row r="73" spans="3:7" ht="15">
      <c r="C73" s="59"/>
      <c r="D73" s="59"/>
      <c r="E73" s="59"/>
      <c r="F73" s="59"/>
      <c r="G73" s="59"/>
    </row>
    <row r="74" spans="3:7" ht="15">
      <c r="C74" s="59"/>
      <c r="D74" s="59"/>
      <c r="E74" s="59"/>
      <c r="F74" s="59"/>
      <c r="G74" s="59"/>
    </row>
    <row r="75" spans="3:7" ht="15">
      <c r="C75" s="59"/>
      <c r="D75" s="59"/>
      <c r="E75" s="59"/>
      <c r="F75" s="59"/>
      <c r="G75" s="59"/>
    </row>
    <row r="76" spans="3:7" ht="15">
      <c r="C76" s="59"/>
      <c r="D76" s="59"/>
      <c r="E76" s="59"/>
      <c r="F76" s="59"/>
      <c r="G76" s="59"/>
    </row>
    <row r="77" spans="3:7" ht="15">
      <c r="C77" s="59"/>
      <c r="D77" s="59"/>
      <c r="E77" s="59"/>
      <c r="F77" s="59"/>
      <c r="G77" s="59"/>
    </row>
    <row r="78" spans="3:7" ht="15">
      <c r="C78" s="59"/>
      <c r="D78" s="59"/>
      <c r="E78" s="59"/>
      <c r="F78" s="59"/>
      <c r="G78" s="59"/>
    </row>
    <row r="79" spans="3:7" ht="15">
      <c r="C79" s="59"/>
      <c r="D79" s="59"/>
      <c r="E79" s="59"/>
      <c r="F79" s="59"/>
      <c r="G79" s="59"/>
    </row>
    <row r="80" spans="3:7" ht="15">
      <c r="C80" s="59"/>
      <c r="D80" s="59"/>
      <c r="E80" s="59"/>
      <c r="F80" s="59"/>
      <c r="G80" s="59"/>
    </row>
    <row r="81" spans="3:7" ht="15">
      <c r="C81" s="59"/>
      <c r="D81" s="59"/>
      <c r="E81" s="59"/>
      <c r="F81" s="59"/>
      <c r="G81" s="59"/>
    </row>
    <row r="82" spans="3:7" ht="15">
      <c r="C82" s="59"/>
      <c r="D82" s="59"/>
      <c r="E82" s="59"/>
      <c r="F82" s="59"/>
      <c r="G82" s="59"/>
    </row>
    <row r="83" spans="3:7" ht="15">
      <c r="C83" s="59"/>
      <c r="D83" s="59"/>
      <c r="E83" s="59"/>
      <c r="F83" s="59"/>
      <c r="G83" s="59"/>
    </row>
    <row r="84" spans="3:7" ht="15">
      <c r="C84" s="59"/>
      <c r="D84" s="59"/>
      <c r="E84" s="59"/>
      <c r="F84" s="59"/>
      <c r="G84" s="59"/>
    </row>
    <row r="85" spans="3:7" ht="15">
      <c r="C85" s="59"/>
      <c r="D85" s="59"/>
      <c r="E85" s="59"/>
      <c r="F85" s="59"/>
      <c r="G85" s="59"/>
    </row>
    <row r="86" spans="3:7" ht="15">
      <c r="C86" s="59"/>
      <c r="D86" s="59"/>
      <c r="E86" s="59"/>
      <c r="F86" s="59"/>
      <c r="G86" s="59"/>
    </row>
    <row r="87" spans="3:7" ht="15">
      <c r="C87" s="59"/>
      <c r="D87" s="59"/>
      <c r="E87" s="59"/>
      <c r="F87" s="59"/>
      <c r="G87" s="59"/>
    </row>
    <row r="88" spans="3:7" ht="15">
      <c r="C88" s="59"/>
      <c r="D88" s="59"/>
      <c r="E88" s="59"/>
      <c r="F88" s="59"/>
      <c r="G88" s="59"/>
    </row>
    <row r="89" spans="3:7" ht="15">
      <c r="C89" s="59"/>
      <c r="D89" s="59"/>
      <c r="E89" s="59"/>
      <c r="F89" s="59"/>
      <c r="G89" s="59"/>
    </row>
    <row r="90" spans="3:7" ht="15">
      <c r="C90" s="59"/>
      <c r="D90" s="59"/>
      <c r="E90" s="59"/>
      <c r="F90" s="59"/>
      <c r="G90" s="59"/>
    </row>
    <row r="91" spans="3:7" ht="15">
      <c r="C91" s="59"/>
      <c r="D91" s="59"/>
      <c r="E91" s="59"/>
      <c r="F91" s="59"/>
      <c r="G91" s="59"/>
    </row>
    <row r="92" spans="3:7" ht="15">
      <c r="C92" s="59"/>
      <c r="D92" s="59"/>
      <c r="E92" s="59"/>
      <c r="F92" s="59"/>
      <c r="G92" s="59"/>
    </row>
    <row r="93" spans="3:7" ht="15">
      <c r="C93" s="59"/>
      <c r="D93" s="59"/>
      <c r="E93" s="59"/>
      <c r="F93" s="59"/>
      <c r="G93" s="59"/>
    </row>
    <row r="94" spans="3:7" ht="15">
      <c r="C94" s="59"/>
      <c r="D94" s="59"/>
      <c r="E94" s="59"/>
      <c r="F94" s="59"/>
      <c r="G94" s="59"/>
    </row>
    <row r="95" spans="3:7" ht="15">
      <c r="C95" s="59"/>
      <c r="D95" s="59"/>
      <c r="E95" s="59"/>
      <c r="F95" s="59"/>
      <c r="G95" s="59"/>
    </row>
    <row r="96" spans="3:7" ht="15">
      <c r="C96" s="59"/>
      <c r="D96" s="59"/>
      <c r="E96" s="59"/>
      <c r="F96" s="59"/>
      <c r="G96" s="59"/>
    </row>
    <row r="97" spans="3:7" ht="15">
      <c r="C97" s="59"/>
      <c r="D97" s="59"/>
      <c r="E97" s="59"/>
      <c r="F97" s="59"/>
      <c r="G97" s="59"/>
    </row>
    <row r="98" spans="3:7" ht="15">
      <c r="C98" s="59"/>
      <c r="D98" s="59"/>
      <c r="E98" s="59"/>
      <c r="F98" s="59"/>
      <c r="G98" s="59"/>
    </row>
    <row r="99" spans="3:7" ht="15">
      <c r="C99" s="59"/>
      <c r="D99" s="59"/>
      <c r="E99" s="59"/>
      <c r="F99" s="59"/>
      <c r="G99" s="59"/>
    </row>
    <row r="100" spans="3:7" ht="15">
      <c r="C100" s="59"/>
      <c r="D100" s="59"/>
      <c r="E100" s="59"/>
      <c r="F100" s="59"/>
      <c r="G100" s="59"/>
    </row>
    <row r="101" spans="3:7" ht="15">
      <c r="C101" s="59"/>
      <c r="D101" s="59"/>
      <c r="E101" s="59"/>
      <c r="F101" s="59"/>
      <c r="G101" s="59"/>
    </row>
    <row r="102" spans="3:7" ht="15">
      <c r="C102" s="59"/>
      <c r="D102" s="59"/>
      <c r="E102" s="59"/>
      <c r="F102" s="59"/>
      <c r="G102" s="59"/>
    </row>
    <row r="103" spans="3:7" ht="15">
      <c r="C103" s="60"/>
      <c r="D103" s="60"/>
      <c r="E103" s="60"/>
      <c r="F103" s="60"/>
      <c r="G103" s="60"/>
    </row>
    <row r="104" spans="3:7" ht="15">
      <c r="C104" s="60"/>
      <c r="D104" s="60"/>
      <c r="E104" s="60"/>
      <c r="F104" s="60"/>
      <c r="G104" s="60"/>
    </row>
    <row r="105" spans="3:7" ht="15">
      <c r="C105" s="60"/>
      <c r="D105" s="60"/>
      <c r="E105" s="60"/>
      <c r="F105" s="60"/>
      <c r="G105" s="60"/>
    </row>
    <row r="106" spans="3:7" ht="15">
      <c r="C106" s="60"/>
      <c r="D106" s="60"/>
      <c r="E106" s="60"/>
      <c r="F106" s="60"/>
      <c r="G106" s="60"/>
    </row>
    <row r="107" spans="3:7" ht="15">
      <c r="C107" s="60"/>
      <c r="D107" s="60"/>
      <c r="E107" s="60"/>
      <c r="F107" s="60"/>
      <c r="G107" s="60"/>
    </row>
    <row r="108" spans="3:7" ht="15">
      <c r="C108" s="60"/>
      <c r="D108" s="60"/>
      <c r="E108" s="60"/>
      <c r="F108" s="60"/>
      <c r="G108" s="60"/>
    </row>
    <row r="109" spans="3:7" ht="15">
      <c r="C109" s="60"/>
      <c r="D109" s="60"/>
      <c r="E109" s="60"/>
      <c r="F109" s="60"/>
      <c r="G109" s="60"/>
    </row>
    <row r="110" spans="3:7" ht="15">
      <c r="C110" s="60"/>
      <c r="D110" s="60"/>
      <c r="E110" s="60"/>
      <c r="F110" s="60"/>
      <c r="G110" s="60"/>
    </row>
    <row r="111" spans="3:7" ht="15">
      <c r="C111" s="60"/>
      <c r="D111" s="60"/>
      <c r="E111" s="60"/>
      <c r="F111" s="60"/>
      <c r="G111" s="60"/>
    </row>
    <row r="112" spans="3:7" ht="15">
      <c r="C112" s="60"/>
      <c r="D112" s="60"/>
      <c r="E112" s="60"/>
      <c r="F112" s="60"/>
      <c r="G112" s="60"/>
    </row>
    <row r="113" spans="3:7" ht="15">
      <c r="C113" s="60"/>
      <c r="D113" s="60"/>
      <c r="E113" s="60"/>
      <c r="F113" s="60"/>
      <c r="G113" s="60"/>
    </row>
    <row r="114" spans="3:7" ht="15">
      <c r="C114" s="60"/>
      <c r="D114" s="60"/>
      <c r="E114" s="60"/>
      <c r="F114" s="60"/>
      <c r="G114" s="60"/>
    </row>
    <row r="115" spans="3:7" ht="15">
      <c r="C115" s="60"/>
      <c r="D115" s="60"/>
      <c r="E115" s="60"/>
      <c r="F115" s="60"/>
      <c r="G115" s="60"/>
    </row>
    <row r="116" spans="3:7" ht="15">
      <c r="C116" s="60"/>
      <c r="D116" s="60"/>
      <c r="E116" s="60"/>
      <c r="F116" s="60"/>
      <c r="G116" s="60"/>
    </row>
    <row r="117" spans="3:7" ht="15">
      <c r="C117" s="60"/>
      <c r="D117" s="60"/>
      <c r="E117" s="60"/>
      <c r="F117" s="60"/>
      <c r="G117" s="60"/>
    </row>
    <row r="118" spans="3:7" ht="15">
      <c r="C118" s="60"/>
      <c r="D118" s="60"/>
      <c r="E118" s="60"/>
      <c r="F118" s="60"/>
      <c r="G118" s="60"/>
    </row>
    <row r="119" spans="3:7" ht="15">
      <c r="C119" s="60"/>
      <c r="D119" s="60"/>
      <c r="E119" s="60"/>
      <c r="F119" s="60"/>
      <c r="G119" s="60"/>
    </row>
    <row r="120" spans="3:7" ht="15">
      <c r="C120" s="60"/>
      <c r="D120" s="60"/>
      <c r="E120" s="60"/>
      <c r="F120" s="60"/>
      <c r="G120" s="60"/>
    </row>
    <row r="121" spans="3:7" ht="15">
      <c r="C121" s="60"/>
      <c r="D121" s="60"/>
      <c r="E121" s="60"/>
      <c r="F121" s="60"/>
      <c r="G121" s="60"/>
    </row>
    <row r="122" spans="3:7" ht="15">
      <c r="C122" s="60"/>
      <c r="D122" s="60"/>
      <c r="E122" s="60"/>
      <c r="F122" s="60"/>
      <c r="G122" s="60"/>
    </row>
    <row r="123" spans="3:7" ht="15">
      <c r="C123" s="60"/>
      <c r="D123" s="60"/>
      <c r="E123" s="60"/>
      <c r="F123" s="60"/>
      <c r="G123" s="60"/>
    </row>
    <row r="124" spans="3:7" ht="15">
      <c r="C124" s="60"/>
      <c r="D124" s="60"/>
      <c r="E124" s="60"/>
      <c r="F124" s="60"/>
      <c r="G124" s="60"/>
    </row>
    <row r="125" spans="3:7" ht="15">
      <c r="C125" s="60"/>
      <c r="D125" s="60"/>
      <c r="E125" s="60"/>
      <c r="F125" s="60"/>
      <c r="G125" s="60"/>
    </row>
    <row r="126" spans="3:7" ht="15">
      <c r="C126" s="60"/>
      <c r="D126" s="60"/>
      <c r="E126" s="60"/>
      <c r="F126" s="60"/>
      <c r="G126" s="60"/>
    </row>
    <row r="127" spans="3:7" ht="15">
      <c r="C127" s="60"/>
      <c r="D127" s="60"/>
      <c r="E127" s="60"/>
      <c r="F127" s="60"/>
      <c r="G127" s="60"/>
    </row>
    <row r="128" spans="3:7" ht="15">
      <c r="C128" s="60"/>
      <c r="D128" s="60"/>
      <c r="E128" s="60"/>
      <c r="F128" s="60"/>
      <c r="G128" s="60"/>
    </row>
    <row r="129" spans="3:7" ht="15">
      <c r="C129" s="60"/>
      <c r="D129" s="60"/>
      <c r="E129" s="60"/>
      <c r="F129" s="60"/>
      <c r="G129" s="60"/>
    </row>
    <row r="130" spans="3:7" ht="15">
      <c r="C130" s="60"/>
      <c r="D130" s="60"/>
      <c r="E130" s="60"/>
      <c r="F130" s="60"/>
      <c r="G130" s="60"/>
    </row>
    <row r="131" spans="3:7" ht="15">
      <c r="C131" s="60"/>
      <c r="D131" s="60"/>
      <c r="E131" s="60"/>
      <c r="F131" s="60"/>
      <c r="G131" s="60"/>
    </row>
    <row r="132" spans="3:7" ht="15">
      <c r="C132" s="60"/>
      <c r="D132" s="60"/>
      <c r="E132" s="60"/>
      <c r="F132" s="60"/>
      <c r="G132" s="60"/>
    </row>
    <row r="133" spans="3:7" ht="15">
      <c r="C133" s="60"/>
      <c r="D133" s="60"/>
      <c r="E133" s="60"/>
      <c r="F133" s="60"/>
      <c r="G133" s="60"/>
    </row>
    <row r="134" spans="3:7" ht="15">
      <c r="C134" s="60"/>
      <c r="D134" s="60"/>
      <c r="E134" s="60"/>
      <c r="F134" s="60"/>
      <c r="G134" s="60"/>
    </row>
    <row r="135" spans="3:7" ht="15">
      <c r="C135" s="60"/>
      <c r="D135" s="60"/>
      <c r="E135" s="60"/>
      <c r="F135" s="60"/>
      <c r="G135" s="60"/>
    </row>
  </sheetData>
  <mergeCells count="2">
    <mergeCell ref="F7:G7"/>
    <mergeCell ref="C7:D7"/>
  </mergeCells>
  <printOptions/>
  <pageMargins left="0.6" right="0.3" top="0.75" bottom="0.25" header="0.5" footer="0.5"/>
  <pageSetup fitToHeight="1" fitToWidth="1" horizontalDpi="600" verticalDpi="600" orientation="portrait" paperSize="9" scale="89" r:id="rId1"/>
  <headerFooter alignWithMargins="0">
    <oddFooter>&amp;C&amp;"Times New Roman,Regular"&amp;8This Statement should be read in conjunction with, this interim financial report.
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23.7109375" style="25" customWidth="1"/>
    <col min="2" max="2" width="2.140625" style="20" customWidth="1"/>
    <col min="3" max="3" width="11.7109375" style="20" customWidth="1"/>
    <col min="4" max="4" width="2.7109375" style="20" customWidth="1"/>
    <col min="5" max="5" width="12.57421875" style="20" customWidth="1"/>
    <col min="6" max="6" width="2.7109375" style="20" customWidth="1"/>
    <col min="7" max="7" width="11.7109375" style="20" customWidth="1"/>
    <col min="8" max="8" width="1.7109375" style="20" customWidth="1"/>
    <col min="9" max="9" width="14.57421875" style="20" bestFit="1" customWidth="1"/>
    <col min="10" max="10" width="1.421875" style="20" customWidth="1"/>
    <col min="11" max="11" width="11.7109375" style="20" customWidth="1"/>
    <col min="12" max="16384" width="9.140625" style="20" customWidth="1"/>
  </cols>
  <sheetData>
    <row r="1" spans="1:3" ht="20.25">
      <c r="A1" s="100" t="s">
        <v>55</v>
      </c>
      <c r="B1" s="34"/>
      <c r="C1" s="25"/>
    </row>
    <row r="2" spans="2:3" ht="14.25">
      <c r="B2" s="34"/>
      <c r="C2" s="25"/>
    </row>
    <row r="3" spans="1:3" ht="14.25">
      <c r="A3" s="25" t="s">
        <v>103</v>
      </c>
      <c r="B3" s="34"/>
      <c r="C3" s="25"/>
    </row>
    <row r="4" ht="14.25">
      <c r="A4" s="25" t="s">
        <v>22</v>
      </c>
    </row>
    <row r="5" spans="1:3" ht="14.25">
      <c r="A5" s="25" t="s">
        <v>95</v>
      </c>
      <c r="B5" s="34"/>
      <c r="C5" s="25"/>
    </row>
    <row r="6" spans="2:3" ht="14.25">
      <c r="B6" s="34"/>
      <c r="C6" s="25"/>
    </row>
    <row r="7" spans="3:11" ht="14.25">
      <c r="C7" s="89"/>
      <c r="D7" s="89"/>
      <c r="E7" s="89"/>
      <c r="F7" s="89"/>
      <c r="G7" s="89"/>
      <c r="H7" s="89"/>
      <c r="I7" s="89"/>
      <c r="J7" s="89"/>
      <c r="K7" s="89"/>
    </row>
    <row r="8" spans="3:11" ht="14.25">
      <c r="C8" s="89"/>
      <c r="D8" s="89"/>
      <c r="E8" s="154" t="s">
        <v>78</v>
      </c>
      <c r="F8" s="155"/>
      <c r="G8" s="156"/>
      <c r="H8" s="89"/>
      <c r="I8" s="95" t="s">
        <v>79</v>
      </c>
      <c r="J8" s="89"/>
      <c r="K8" s="89"/>
    </row>
    <row r="9" spans="3:12" ht="14.25">
      <c r="C9" s="90" t="s">
        <v>23</v>
      </c>
      <c r="D9" s="90"/>
      <c r="E9" s="90" t="s">
        <v>32</v>
      </c>
      <c r="F9" s="90"/>
      <c r="G9" s="90"/>
      <c r="H9" s="90"/>
      <c r="I9" s="90" t="s">
        <v>34</v>
      </c>
      <c r="J9" s="90"/>
      <c r="K9" s="90"/>
      <c r="L9" s="90"/>
    </row>
    <row r="10" spans="3:12" ht="14.25">
      <c r="C10" s="90" t="s">
        <v>24</v>
      </c>
      <c r="D10" s="90"/>
      <c r="E10" s="90" t="s">
        <v>33</v>
      </c>
      <c r="F10" s="90"/>
      <c r="G10" s="90" t="s">
        <v>47</v>
      </c>
      <c r="H10" s="90"/>
      <c r="I10" s="90" t="s">
        <v>35</v>
      </c>
      <c r="J10" s="90"/>
      <c r="K10" s="90" t="s">
        <v>25</v>
      </c>
      <c r="L10" s="90"/>
    </row>
    <row r="11" spans="3:11" ht="14.25">
      <c r="C11" s="90" t="s">
        <v>1</v>
      </c>
      <c r="D11" s="90"/>
      <c r="E11" s="90" t="s">
        <v>1</v>
      </c>
      <c r="F11" s="90"/>
      <c r="G11" s="90" t="s">
        <v>1</v>
      </c>
      <c r="H11" s="90"/>
      <c r="I11" s="90" t="s">
        <v>1</v>
      </c>
      <c r="J11" s="90"/>
      <c r="K11" s="90" t="s">
        <v>1</v>
      </c>
    </row>
    <row r="12" spans="3:11" ht="14.25">
      <c r="C12" s="89"/>
      <c r="D12" s="89"/>
      <c r="E12" s="89"/>
      <c r="F12" s="89"/>
      <c r="G12" s="89"/>
      <c r="H12" s="89"/>
      <c r="I12" s="89"/>
      <c r="J12" s="89"/>
      <c r="K12" s="89"/>
    </row>
    <row r="13" spans="1:12" ht="14.25">
      <c r="A13" s="81" t="s">
        <v>101</v>
      </c>
      <c r="B13" s="96"/>
      <c r="C13" s="105">
        <v>95667</v>
      </c>
      <c r="D13" s="97"/>
      <c r="E13" s="97">
        <v>9296</v>
      </c>
      <c r="F13" s="97"/>
      <c r="G13" s="97">
        <v>3233</v>
      </c>
      <c r="H13" s="97"/>
      <c r="I13" s="97">
        <v>1780</v>
      </c>
      <c r="J13" s="97"/>
      <c r="K13" s="97">
        <f>SUM(C13:I13)</f>
        <v>109976</v>
      </c>
      <c r="L13" s="97"/>
    </row>
    <row r="14" spans="1:12" ht="14.25">
      <c r="A14" s="81"/>
      <c r="B14" s="96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s="96" customFormat="1" ht="14.25">
      <c r="A15" s="81" t="s">
        <v>53</v>
      </c>
      <c r="C15" s="97">
        <v>3210</v>
      </c>
      <c r="D15" s="97"/>
      <c r="E15" s="97">
        <v>0</v>
      </c>
      <c r="F15" s="97"/>
      <c r="G15" s="97">
        <f>-3210</f>
        <v>-3210</v>
      </c>
      <c r="H15" s="97"/>
      <c r="I15" s="97">
        <v>0</v>
      </c>
      <c r="J15" s="97"/>
      <c r="K15" s="97">
        <f>SUM(C15:I15)</f>
        <v>0</v>
      </c>
      <c r="L15" s="97"/>
    </row>
    <row r="16" spans="1:12" ht="14.25">
      <c r="A16" s="81"/>
      <c r="B16" s="96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14.25">
      <c r="A17" s="81" t="s">
        <v>82</v>
      </c>
      <c r="B17" s="96"/>
      <c r="C17" s="97">
        <v>0</v>
      </c>
      <c r="D17" s="96"/>
      <c r="E17" s="97">
        <v>0</v>
      </c>
      <c r="F17" s="96"/>
      <c r="G17" s="97">
        <v>0</v>
      </c>
      <c r="H17" s="96"/>
      <c r="I17" s="97">
        <v>947</v>
      </c>
      <c r="J17" s="96"/>
      <c r="K17" s="97">
        <f>SUM(C17:I17)</f>
        <v>947</v>
      </c>
      <c r="L17" s="96"/>
    </row>
    <row r="18" spans="1:12" ht="14.25">
      <c r="A18" s="81"/>
      <c r="B18" s="96"/>
      <c r="C18" s="106"/>
      <c r="D18" s="106"/>
      <c r="E18" s="106"/>
      <c r="F18" s="106"/>
      <c r="G18" s="106"/>
      <c r="H18" s="106"/>
      <c r="I18" s="106"/>
      <c r="J18" s="106"/>
      <c r="K18" s="106"/>
      <c r="L18" s="96"/>
    </row>
    <row r="19" spans="1:12" ht="15" thickBot="1">
      <c r="A19" s="81" t="s">
        <v>102</v>
      </c>
      <c r="B19" s="96"/>
      <c r="C19" s="107">
        <f>SUM(C13:C17)</f>
        <v>98877</v>
      </c>
      <c r="D19" s="96"/>
      <c r="E19" s="107">
        <f>SUM(E13:E17)</f>
        <v>9296</v>
      </c>
      <c r="F19" s="96"/>
      <c r="G19" s="107">
        <f>SUM(G13:G17)</f>
        <v>23</v>
      </c>
      <c r="H19" s="96"/>
      <c r="I19" s="107">
        <f>SUM(I13:I17)</f>
        <v>2727</v>
      </c>
      <c r="J19" s="96"/>
      <c r="K19" s="107">
        <f>SUM(K13:K17)</f>
        <v>110923</v>
      </c>
      <c r="L19" s="96"/>
    </row>
    <row r="20" spans="1:12" ht="14.25">
      <c r="A20" s="81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1:12" ht="14.25">
      <c r="A21" s="81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1:12" ht="14.25">
      <c r="A22" s="81" t="s">
        <v>80</v>
      </c>
      <c r="B22" s="96"/>
      <c r="C22" s="105">
        <f>'Condensed BS'!F42</f>
        <v>98877</v>
      </c>
      <c r="D22" s="97"/>
      <c r="E22" s="97">
        <f>'Condensed BS'!F44</f>
        <v>9296</v>
      </c>
      <c r="F22" s="97"/>
      <c r="G22" s="97">
        <f>'Condensed BS'!F46</f>
        <v>23</v>
      </c>
      <c r="H22" s="97"/>
      <c r="I22" s="97">
        <f>'Condensed BS'!F43</f>
        <v>6898</v>
      </c>
      <c r="J22" s="97"/>
      <c r="K22" s="97">
        <f>SUM(C22:I22)</f>
        <v>115094</v>
      </c>
      <c r="L22" s="97"/>
    </row>
    <row r="23" spans="1:12" ht="14.25">
      <c r="A23" s="81"/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1" s="96" customFormat="1" ht="14.25">
      <c r="A24" s="81" t="s">
        <v>81</v>
      </c>
      <c r="C24" s="97">
        <v>0</v>
      </c>
      <c r="E24" s="97">
        <v>0</v>
      </c>
      <c r="G24" s="97">
        <v>0</v>
      </c>
      <c r="I24" s="97">
        <f>'Condensed IS'!F36</f>
        <v>-3107</v>
      </c>
      <c r="K24" s="97">
        <f>SUM(C24:I24)</f>
        <v>-3107</v>
      </c>
    </row>
    <row r="25" spans="1:12" ht="14.25">
      <c r="A25" s="81"/>
      <c r="B25" s="96"/>
      <c r="C25" s="106"/>
      <c r="D25" s="106"/>
      <c r="E25" s="106"/>
      <c r="F25" s="106"/>
      <c r="G25" s="106"/>
      <c r="H25" s="106"/>
      <c r="I25" s="106"/>
      <c r="J25" s="106"/>
      <c r="K25" s="106"/>
      <c r="L25" s="96"/>
    </row>
    <row r="26" spans="1:12" ht="15" thickBot="1">
      <c r="A26" s="81" t="s">
        <v>97</v>
      </c>
      <c r="B26" s="96"/>
      <c r="C26" s="107">
        <f>SUM(C22:C24)</f>
        <v>98877</v>
      </c>
      <c r="D26" s="96"/>
      <c r="E26" s="107">
        <f>SUM(E22:E24)</f>
        <v>9296</v>
      </c>
      <c r="F26" s="96"/>
      <c r="G26" s="107">
        <f>SUM(G22:G24)</f>
        <v>23</v>
      </c>
      <c r="H26" s="96"/>
      <c r="I26" s="107">
        <f>SUM(I22:I24)</f>
        <v>3791</v>
      </c>
      <c r="J26" s="96"/>
      <c r="K26" s="107">
        <f>SUM(K22:K24)</f>
        <v>111987</v>
      </c>
      <c r="L26" s="96"/>
    </row>
  </sheetData>
  <mergeCells count="1">
    <mergeCell ref="E8:G8"/>
  </mergeCells>
  <printOptions/>
  <pageMargins left="0.6" right="0.3" top="0.75" bottom="0.25" header="0.5" footer="0.5"/>
  <pageSetup fitToHeight="1" fitToWidth="1" horizontalDpi="600" verticalDpi="600" orientation="portrait" paperSize="9" scale="99" r:id="rId1"/>
  <headerFooter alignWithMargins="0">
    <oddFooter>&amp;C&amp;"Times New Roman,Regular"&amp;8This Statement should be read in conjunction with, this interim financial report.
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="75" zoomScaleNormal="75" workbookViewId="0" topLeftCell="A1">
      <selection activeCell="C21" sqref="C21"/>
    </sheetView>
  </sheetViews>
  <sheetFormatPr defaultColWidth="9.140625" defaultRowHeight="12.75"/>
  <cols>
    <col min="1" max="1" width="45.28125" style="24" customWidth="1"/>
    <col min="2" max="2" width="11.28125" style="1" customWidth="1"/>
    <col min="3" max="3" width="13.8515625" style="1" customWidth="1"/>
    <col min="4" max="4" width="2.7109375" style="1" customWidth="1"/>
    <col min="5" max="5" width="14.421875" style="1" customWidth="1"/>
    <col min="6" max="16384" width="9.140625" style="1" customWidth="1"/>
  </cols>
  <sheetData>
    <row r="1" spans="1:2" ht="20.25">
      <c r="A1" s="100" t="s">
        <v>55</v>
      </c>
      <c r="B1" s="34"/>
    </row>
    <row r="2" ht="15">
      <c r="B2" s="34"/>
    </row>
    <row r="3" spans="1:2" ht="15">
      <c r="A3" s="25" t="s">
        <v>103</v>
      </c>
      <c r="B3" s="34"/>
    </row>
    <row r="4" ht="15">
      <c r="A4" s="25" t="s">
        <v>26</v>
      </c>
    </row>
    <row r="5" spans="1:2" ht="15">
      <c r="A5" s="25" t="s">
        <v>95</v>
      </c>
      <c r="B5" s="34"/>
    </row>
    <row r="6" spans="1:2" ht="15">
      <c r="A6" s="25"/>
      <c r="B6" s="34"/>
    </row>
    <row r="7" ht="15">
      <c r="A7" s="25"/>
    </row>
    <row r="8" spans="1:5" ht="15">
      <c r="A8" s="25"/>
      <c r="C8" s="98" t="s">
        <v>100</v>
      </c>
      <c r="D8" s="91"/>
      <c r="E8" s="98" t="s">
        <v>100</v>
      </c>
    </row>
    <row r="9" spans="3:5" ht="15">
      <c r="C9" s="70" t="s">
        <v>29</v>
      </c>
      <c r="D9" s="91"/>
      <c r="E9" s="70" t="s">
        <v>29</v>
      </c>
    </row>
    <row r="10" spans="3:5" ht="15">
      <c r="C10" s="99" t="str">
        <f>'Condensed IS'!C11</f>
        <v>30/06/2005</v>
      </c>
      <c r="D10" s="91"/>
      <c r="E10" s="99" t="str">
        <f>'Condensed IS'!D11</f>
        <v>30/06/2004</v>
      </c>
    </row>
    <row r="11" spans="3:5" ht="15">
      <c r="C11" s="71" t="s">
        <v>1</v>
      </c>
      <c r="D11" s="91"/>
      <c r="E11" s="71" t="s">
        <v>1</v>
      </c>
    </row>
    <row r="12" ht="15">
      <c r="A12" s="101"/>
    </row>
    <row r="13" spans="1:5" ht="15">
      <c r="A13" s="127" t="s">
        <v>30</v>
      </c>
      <c r="B13" s="32"/>
      <c r="C13" s="128"/>
      <c r="D13" s="32"/>
      <c r="E13" s="128"/>
    </row>
    <row r="14" spans="1:5" ht="15">
      <c r="A14" s="120" t="s">
        <v>83</v>
      </c>
      <c r="B14" s="32"/>
      <c r="C14" s="129">
        <v>-2824</v>
      </c>
      <c r="D14" s="32"/>
      <c r="E14" s="129">
        <v>-3520</v>
      </c>
    </row>
    <row r="15" spans="1:5" ht="15">
      <c r="A15" s="120"/>
      <c r="B15" s="32"/>
      <c r="C15" s="130"/>
      <c r="D15" s="32"/>
      <c r="E15" s="130"/>
    </row>
    <row r="16" spans="1:5" ht="15">
      <c r="A16" s="127" t="s">
        <v>31</v>
      </c>
      <c r="B16" s="32"/>
      <c r="C16" s="130"/>
      <c r="D16" s="32"/>
      <c r="E16" s="130"/>
    </row>
    <row r="17" spans="1:5" ht="15">
      <c r="A17" s="120" t="s">
        <v>40</v>
      </c>
      <c r="B17" s="32"/>
      <c r="C17" s="129">
        <f>-224</f>
        <v>-224</v>
      </c>
      <c r="D17" s="32"/>
      <c r="E17" s="129">
        <v>-277</v>
      </c>
    </row>
    <row r="18" spans="1:5" ht="15">
      <c r="A18" s="120"/>
      <c r="B18" s="32"/>
      <c r="C18" s="130"/>
      <c r="D18" s="32"/>
      <c r="E18" s="130"/>
    </row>
    <row r="19" spans="1:5" ht="15">
      <c r="A19" s="127" t="s">
        <v>27</v>
      </c>
      <c r="B19" s="32"/>
      <c r="C19" s="130"/>
      <c r="D19" s="32"/>
      <c r="E19" s="130"/>
    </row>
    <row r="20" spans="1:5" ht="15">
      <c r="A20" s="120" t="s">
        <v>84</v>
      </c>
      <c r="B20" s="32"/>
      <c r="C20" s="129">
        <v>735</v>
      </c>
      <c r="D20" s="32"/>
      <c r="E20" s="129">
        <v>-7399</v>
      </c>
    </row>
    <row r="21" spans="1:5" ht="15">
      <c r="A21" s="120"/>
      <c r="B21" s="32"/>
      <c r="C21" s="130"/>
      <c r="D21" s="32"/>
      <c r="E21" s="130"/>
    </row>
    <row r="22" spans="1:5" ht="15">
      <c r="A22" s="120"/>
      <c r="B22" s="32"/>
      <c r="C22" s="130"/>
      <c r="D22" s="32"/>
      <c r="E22" s="130"/>
    </row>
    <row r="23" spans="1:5" ht="15">
      <c r="A23" s="127" t="s">
        <v>28</v>
      </c>
      <c r="B23" s="32"/>
      <c r="C23" s="131"/>
      <c r="D23" s="32"/>
      <c r="E23" s="131"/>
    </row>
    <row r="24" spans="1:5" ht="15">
      <c r="A24" s="120" t="s">
        <v>87</v>
      </c>
      <c r="B24" s="32"/>
      <c r="C24" s="131">
        <f>-2313</f>
        <v>-2313</v>
      </c>
      <c r="D24" s="32"/>
      <c r="E24" s="131">
        <f>E14+E17+E20</f>
        <v>-11196</v>
      </c>
    </row>
    <row r="25" spans="1:5" ht="15">
      <c r="A25" s="120" t="s">
        <v>88</v>
      </c>
      <c r="B25" s="32"/>
      <c r="C25" s="132">
        <v>-5795.908</v>
      </c>
      <c r="D25" s="32"/>
      <c r="E25" s="132">
        <v>5715</v>
      </c>
    </row>
    <row r="26" spans="1:5" ht="15.75" thickBot="1">
      <c r="A26" s="120" t="s">
        <v>89</v>
      </c>
      <c r="B26" s="32"/>
      <c r="C26" s="133">
        <f>SUM(C24:C25)</f>
        <v>-8108.908</v>
      </c>
      <c r="D26" s="32"/>
      <c r="E26" s="133">
        <f>SUM(E24:E25)</f>
        <v>-5481</v>
      </c>
    </row>
    <row r="27" spans="1:5" ht="15">
      <c r="A27" s="120"/>
      <c r="B27" s="32"/>
      <c r="C27" s="129"/>
      <c r="D27" s="32"/>
      <c r="E27" s="129"/>
    </row>
    <row r="28" spans="1:5" ht="15">
      <c r="A28" s="127" t="s">
        <v>85</v>
      </c>
      <c r="B28" s="32"/>
      <c r="C28" s="129"/>
      <c r="D28" s="32"/>
      <c r="E28" s="129"/>
    </row>
    <row r="29" spans="1:5" ht="15">
      <c r="A29" s="127" t="s">
        <v>86</v>
      </c>
      <c r="B29" s="32"/>
      <c r="C29" s="129"/>
      <c r="D29" s="32"/>
      <c r="E29" s="129"/>
    </row>
    <row r="30" spans="1:5" ht="15">
      <c r="A30" s="134" t="s">
        <v>90</v>
      </c>
      <c r="B30" s="32"/>
      <c r="C30" s="129">
        <v>500</v>
      </c>
      <c r="D30" s="32"/>
      <c r="E30" s="129">
        <v>0</v>
      </c>
    </row>
    <row r="31" spans="1:5" ht="15">
      <c r="A31" s="120" t="s">
        <v>41</v>
      </c>
      <c r="B31" s="32"/>
      <c r="C31" s="129">
        <v>366.62481999999994</v>
      </c>
      <c r="D31" s="32"/>
      <c r="E31" s="129">
        <v>2739</v>
      </c>
    </row>
    <row r="32" spans="1:5" ht="15">
      <c r="A32" s="120" t="s">
        <v>42</v>
      </c>
      <c r="B32" s="32"/>
      <c r="C32" s="129">
        <f>-8976</f>
        <v>-8976</v>
      </c>
      <c r="D32" s="32"/>
      <c r="E32" s="129">
        <v>-8220</v>
      </c>
    </row>
    <row r="33" spans="1:5" ht="15.75" thickBot="1">
      <c r="A33" s="120"/>
      <c r="B33" s="32"/>
      <c r="C33" s="133">
        <f>SUM(C30:C32)</f>
        <v>-8109.37518</v>
      </c>
      <c r="D33" s="32"/>
      <c r="E33" s="133">
        <f>SUM(E30:E32)</f>
        <v>-5481</v>
      </c>
    </row>
    <row r="34" spans="3:5" ht="15">
      <c r="C34" s="93"/>
      <c r="E34" s="93"/>
    </row>
    <row r="35" spans="1:5" ht="15">
      <c r="A35" s="101"/>
      <c r="C35" s="94"/>
      <c r="E35" s="94"/>
    </row>
    <row r="36" spans="1:5" ht="15">
      <c r="A36" s="40"/>
      <c r="C36" s="94"/>
      <c r="E36" s="94"/>
    </row>
    <row r="37" spans="1:5" ht="15">
      <c r="A37" s="42"/>
      <c r="C37" s="94"/>
      <c r="E37" s="94"/>
    </row>
    <row r="38" spans="3:5" ht="15">
      <c r="C38" s="94"/>
      <c r="E38" s="94"/>
    </row>
    <row r="39" spans="1:5" ht="15">
      <c r="A39" s="42"/>
      <c r="C39" s="94"/>
      <c r="E39" s="94"/>
    </row>
    <row r="40" spans="1:5" ht="15">
      <c r="A40" s="101"/>
      <c r="C40" s="94"/>
      <c r="E40" s="94"/>
    </row>
    <row r="41" spans="1:5" ht="15">
      <c r="A41" s="101"/>
      <c r="C41" s="94"/>
      <c r="E41" s="94"/>
    </row>
    <row r="42" spans="3:5" ht="15">
      <c r="C42" s="94"/>
      <c r="E42" s="94"/>
    </row>
    <row r="43" spans="3:5" ht="15">
      <c r="C43" s="94"/>
      <c r="E43" s="94"/>
    </row>
    <row r="44" spans="3:5" ht="15">
      <c r="C44" s="92"/>
      <c r="E44" s="92"/>
    </row>
    <row r="47" ht="15">
      <c r="A47" s="102"/>
    </row>
    <row r="50" ht="15">
      <c r="A50" s="103"/>
    </row>
  </sheetData>
  <printOptions/>
  <pageMargins left="0.6" right="0.3" top="0.75" bottom="0.25" header="0.5" footer="0.5"/>
  <pageSetup fitToHeight="1" fitToWidth="1" horizontalDpi="600" verticalDpi="600" orientation="portrait" paperSize="9" r:id="rId1"/>
  <headerFooter alignWithMargins="0">
    <oddFooter>&amp;C&amp;"Times New Roman,Regular"&amp;8This Statement should be read in conjunction with, this interim financial report.
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fimco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fimco</dc:creator>
  <cp:keywords/>
  <dc:description/>
  <cp:lastModifiedBy>user</cp:lastModifiedBy>
  <cp:lastPrinted>2005-08-22T23:15:58Z</cp:lastPrinted>
  <dcterms:created xsi:type="dcterms:W3CDTF">2002-05-04T02:36:48Z</dcterms:created>
  <dcterms:modified xsi:type="dcterms:W3CDTF">2005-08-22T08:50:19Z</dcterms:modified>
  <cp:category/>
  <cp:version/>
  <cp:contentType/>
  <cp:contentStatus/>
</cp:coreProperties>
</file>